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activeTab="1"/>
  </bookViews>
  <sheets>
    <sheet name="评估汇总表" sheetId="2" r:id="rId1"/>
    <sheet name="评估明细表" sheetId="4" r:id="rId2"/>
  </sheets>
  <definedNames>
    <definedName name="_xlnm.Print_Titles" localSheetId="0">评估汇总表!$3:$5</definedName>
    <definedName name="_xlnm.Print_Titles" localSheetId="1">评估明细表!$3:$6</definedName>
  </definedNames>
  <calcPr calcId="144525"/>
</workbook>
</file>

<file path=xl/sharedStrings.xml><?xml version="1.0" encoding="utf-8"?>
<sst xmlns="http://schemas.openxmlformats.org/spreadsheetml/2006/main" count="732">
  <si>
    <t>白云区社区居家养老服务项目第一个服务年度质量评估汇总表</t>
  </si>
  <si>
    <t>制表单位：广州新市医院、广东药科大学附属第三医院                                                                            制表时间：2018年11月19日</t>
  </si>
  <si>
    <t>序号</t>
  </si>
  <si>
    <t>街、镇</t>
  </si>
  <si>
    <t>区级平台、镇街级社区居家养老综合服务中心
（包含日托中心、街道&lt;镇&gt;星光之家）</t>
  </si>
  <si>
    <t>社区星光老年之家
（农村老年人活动中心）</t>
  </si>
  <si>
    <t>综合得分
（居家养老服务机构分数×60%+社区星光老年之家分数×40%）/（250×60%+100×40%）×100</t>
  </si>
  <si>
    <t>综合评估等级</t>
  </si>
  <si>
    <t>服务机构名称</t>
  </si>
  <si>
    <t>名称</t>
  </si>
  <si>
    <t>得分</t>
  </si>
  <si>
    <t>评估等级</t>
  </si>
  <si>
    <t>社区星光老年之家
（个）</t>
  </si>
  <si>
    <t>农村老年人活动中心
（个）</t>
  </si>
  <si>
    <t>总数（个）</t>
  </si>
  <si>
    <t>小计</t>
  </si>
  <si>
    <t xml:space="preserve">开展助餐配餐
</t>
  </si>
  <si>
    <t xml:space="preserve">不开展助餐配餐
</t>
  </si>
  <si>
    <t>江高镇</t>
  </si>
  <si>
    <t>江高镇社区居家养老综合服务中心</t>
  </si>
  <si>
    <t>合格</t>
  </si>
  <si>
    <t>良好</t>
  </si>
  <si>
    <t>广州市白云区惠爱社会工作服务社</t>
  </si>
  <si>
    <t>嘉禾街</t>
  </si>
  <si>
    <t>嘉禾街社区居家养老综合服务中心</t>
  </si>
  <si>
    <t>金沙街</t>
  </si>
  <si>
    <t>金沙街社区居家养老综合服务中心</t>
  </si>
  <si>
    <t>广州市白云区金沙街社区居家养老服务部</t>
  </si>
  <si>
    <t>景泰街</t>
  </si>
  <si>
    <t>景泰街社区居家养老综合服务中心</t>
  </si>
  <si>
    <t>广州市白云区怡景社会工作服务社</t>
  </si>
  <si>
    <t>三元里街</t>
  </si>
  <si>
    <t>三元里街社区居家养老综合服务中心</t>
  </si>
  <si>
    <t>广州市手拉手社会工作服务中心</t>
  </si>
  <si>
    <t>石井街</t>
  </si>
  <si>
    <t>石井街社区居家养老综合服务中心</t>
  </si>
  <si>
    <t>广州慈爱嘉养老服务中心</t>
  </si>
  <si>
    <t>松洲街</t>
  </si>
  <si>
    <t>松洲街社区居家养老综合服务中心</t>
  </si>
  <si>
    <t>广州市白云区岭南社会服务发展社</t>
  </si>
  <si>
    <t>云城街</t>
  </si>
  <si>
    <t>云城街社区居家养老综合服务中心</t>
  </si>
  <si>
    <t>广州市白云区恒福社会工作服务社</t>
  </si>
  <si>
    <t>永平街</t>
  </si>
  <si>
    <t>永平街社区居家养老综合服务中心</t>
  </si>
  <si>
    <t>黄石街</t>
  </si>
  <si>
    <t>黄石街社区居家养老综合服务中心</t>
  </si>
  <si>
    <t>广东好孝心养老产业有限公司</t>
  </si>
  <si>
    <t>钟落潭镇</t>
  </si>
  <si>
    <t>钟落潭镇社区居家养老综合服务中心</t>
  </si>
  <si>
    <t>白云湖街</t>
  </si>
  <si>
    <t>白云湖街社区居家养老综合服务中心</t>
  </si>
  <si>
    <t>广州市心明爱社会工作服务中心</t>
  </si>
  <si>
    <t>人和镇</t>
  </si>
  <si>
    <t>人和镇社区居家养老综合服务中心</t>
  </si>
  <si>
    <t>广州凤和老人颐养院有限责任公司</t>
  </si>
  <si>
    <t>同德街</t>
  </si>
  <si>
    <t>同德街社区居家养老综合服务中心</t>
  </si>
  <si>
    <t>广州市白云区同德社会工作服务社</t>
  </si>
  <si>
    <t>同和街</t>
  </si>
  <si>
    <t>同和街社区居家养老综合服务中心</t>
  </si>
  <si>
    <t>广州市白云区同和街社区居家养老服务部</t>
  </si>
  <si>
    <t>均禾街</t>
  </si>
  <si>
    <t>均禾街社区居家养老综合服务中心</t>
  </si>
  <si>
    <t>京溪街</t>
  </si>
  <si>
    <t>京溪街社区居家养老综合服务中心</t>
  </si>
  <si>
    <t>广州宏瑞养老服务有限公司</t>
  </si>
  <si>
    <t>太和镇</t>
  </si>
  <si>
    <t>太和镇社区居家养老综合服务中心</t>
  </si>
  <si>
    <t>广州阳光社会工作事务中心</t>
  </si>
  <si>
    <t>新市街</t>
  </si>
  <si>
    <t xml:space="preserve">区社区居家养老综合服务中心
</t>
  </si>
  <si>
    <t>广州新市医院、广东药科大学附属第三医院</t>
  </si>
  <si>
    <t>新市街社区居家养老综合服务中心</t>
  </si>
  <si>
    <t>鹤龙街</t>
  </si>
  <si>
    <t>鹤龙街社区居家养老综合服务中心</t>
  </si>
  <si>
    <t>广州市风向标社会工作服务中心</t>
  </si>
  <si>
    <t>棠景街</t>
  </si>
  <si>
    <t>棠景街社区居家养老综合服务中心</t>
  </si>
  <si>
    <t>广州市青宫社会工作服务中心</t>
  </si>
  <si>
    <t>石门街</t>
  </si>
  <si>
    <t>石门街社区居家养老综合服务中心</t>
  </si>
  <si>
    <t>合计</t>
  </si>
  <si>
    <t xml:space="preserve">制表人：刘克寒  </t>
  </si>
  <si>
    <t>审核人：杜田英</t>
  </si>
  <si>
    <t>备注：
1.等级换算
居家养老服务平台综合分数及社区居家养老服务项目分数按照以下标准换算：
综合分数90分（含）以上为优秀；
综合分数80分（含）以上为良好；
综合分数60分（含）以上为合格；
综合分数60分以下为不合格。</t>
  </si>
  <si>
    <t>白云区社区居家养老服务项目第一个服务年度质量评估明细表</t>
  </si>
  <si>
    <t>制表单位：广州新市医院、广东药科大学附属第三医院                                                                                    制表时间：2018年11月19日</t>
  </si>
  <si>
    <t>镇街</t>
  </si>
  <si>
    <t>社区居家养老综合服务中心</t>
  </si>
  <si>
    <t>社区星光老年之家（农村老年人活动站点）</t>
  </si>
  <si>
    <t>综合得分
（9×60%+20×40%）/（250×60%+100×40%）×100</t>
  </si>
  <si>
    <t>服务设施名称</t>
  </si>
  <si>
    <t>负责人</t>
  </si>
  <si>
    <t>项目评分</t>
  </si>
  <si>
    <t>合计得分</t>
  </si>
  <si>
    <t>社区（村）设施名称</t>
  </si>
  <si>
    <t>是否开展助餐配餐</t>
  </si>
  <si>
    <t>场地负责人</t>
  </si>
  <si>
    <t>平均分</t>
  </si>
  <si>
    <t>综合等级</t>
  </si>
  <si>
    <t>上门生活照料得分分</t>
  </si>
  <si>
    <t>助餐配餐得分</t>
  </si>
  <si>
    <t>上门医疗得分</t>
  </si>
  <si>
    <t>日托管理得分</t>
  </si>
  <si>
    <t>服务机构得分</t>
  </si>
  <si>
    <t>场地实施得分</t>
  </si>
  <si>
    <t>管理水平得分</t>
  </si>
  <si>
    <t>服务绩效得分</t>
  </si>
  <si>
    <t>社会评价得分</t>
  </si>
  <si>
    <t>江高镇社区居家养老综合服务中心
（包含江高镇日间托老服务中心）</t>
  </si>
  <si>
    <t>汪敏华</t>
  </si>
  <si>
    <t>江高镇大岭村星光老年之家</t>
  </si>
  <si>
    <t>胡太烟</t>
  </si>
  <si>
    <t>江高镇广北社区星光老年之家</t>
  </si>
  <si>
    <t>梁凤英</t>
  </si>
  <si>
    <t>江高镇江华社区星光老年之家</t>
  </si>
  <si>
    <t>黄少玲</t>
  </si>
  <si>
    <t>江高镇两上村星光老年之家</t>
  </si>
  <si>
    <t>邝桂焕</t>
  </si>
  <si>
    <t>江高镇罗溪村星光老年之家</t>
  </si>
  <si>
    <t>胡永路</t>
  </si>
  <si>
    <t>江高镇南山社区星光老年之家</t>
  </si>
  <si>
    <t>卢映红</t>
  </si>
  <si>
    <t>江高镇泉溪村星光老年之家</t>
  </si>
  <si>
    <t>江玉燕</t>
  </si>
  <si>
    <t>江高镇松岗社区星光老年之家</t>
  </si>
  <si>
    <t>卢丽华</t>
  </si>
  <si>
    <t>江高镇石龙社区星光老年之家</t>
  </si>
  <si>
    <t>王赞辉</t>
  </si>
  <si>
    <t>江高镇高塘社区星光老年之家</t>
  </si>
  <si>
    <t>苏演文</t>
  </si>
  <si>
    <t>江高镇河心洲社区星光老年之家</t>
  </si>
  <si>
    <t>陈婉娴</t>
  </si>
  <si>
    <t>江高镇金沙社区星光老年之家</t>
  </si>
  <si>
    <t>宁娥素</t>
  </si>
  <si>
    <t>江高镇江村村老年人活动中心</t>
  </si>
  <si>
    <t>江文远</t>
  </si>
  <si>
    <t xml:space="preserve">江高镇塘贝村老年人活动中心 </t>
  </si>
  <si>
    <t>江顺玲</t>
  </si>
  <si>
    <t xml:space="preserve">江高镇水沥村老年人活动中心 </t>
  </si>
  <si>
    <t>江笑玲</t>
  </si>
  <si>
    <t xml:space="preserve">江高镇双岗村老年人活动中心 </t>
  </si>
  <si>
    <t>唐秀红</t>
  </si>
  <si>
    <t xml:space="preserve">江高镇新楼村老年人活动中心 </t>
  </si>
  <si>
    <t>龙石权</t>
  </si>
  <si>
    <t xml:space="preserve">江高镇长岗村老年人活动中心 </t>
  </si>
  <si>
    <t>黄慧贞</t>
  </si>
  <si>
    <t xml:space="preserve">江高镇茅山村老年人活动中心 </t>
  </si>
  <si>
    <t>是</t>
  </si>
  <si>
    <t>黄锦佳</t>
  </si>
  <si>
    <t xml:space="preserve">江高镇何布村老年人活动中心 </t>
  </si>
  <si>
    <t>李细深</t>
  </si>
  <si>
    <t xml:space="preserve">江高镇叶边村老年人活动中心 </t>
  </si>
  <si>
    <t>孔庆保</t>
  </si>
  <si>
    <t xml:space="preserve">江高镇大龙头村老年人活动中心 </t>
  </si>
  <si>
    <t>欧爱芬</t>
  </si>
  <si>
    <t xml:space="preserve">江高镇蓼江村老年人活动中心 </t>
  </si>
  <si>
    <t>邓成..</t>
  </si>
  <si>
    <t xml:space="preserve">江高镇勤星村老年人活动中心 </t>
  </si>
  <si>
    <t>岑肖容</t>
  </si>
  <si>
    <t xml:space="preserve">江高镇沙溪村老年人活动中心 </t>
  </si>
  <si>
    <t>欧阳玉明</t>
  </si>
  <si>
    <t xml:space="preserve">江高镇大田村老年人活动中心 </t>
  </si>
  <si>
    <t>龙锡光</t>
  </si>
  <si>
    <t xml:space="preserve">江高镇南岗村老年人活动中心 </t>
  </si>
  <si>
    <t>区荣广</t>
  </si>
  <si>
    <t xml:space="preserve">江高镇珠江村老年人活动中心 </t>
  </si>
  <si>
    <t>江桂时</t>
  </si>
  <si>
    <t xml:space="preserve">江高镇小塘村老年人活动中心 </t>
  </si>
  <si>
    <t>陈荣尚</t>
  </si>
  <si>
    <t xml:space="preserve">江高镇杨山村老年人活动中心 </t>
  </si>
  <si>
    <t>伍小凡</t>
  </si>
  <si>
    <t>不合格</t>
  </si>
  <si>
    <t xml:space="preserve">江高镇鹤岗村老年人活动中心 </t>
  </si>
  <si>
    <t>黄月玲</t>
  </si>
  <si>
    <t xml:space="preserve">江高镇大石岗村老年人活动中心 </t>
  </si>
  <si>
    <t>何伟平</t>
  </si>
  <si>
    <t xml:space="preserve">江高镇雄丰村老年人活动中心 </t>
  </si>
  <si>
    <t>卢间容</t>
  </si>
  <si>
    <t xml:space="preserve">江高镇南浦村老年人活动中心 </t>
  </si>
  <si>
    <t>伍球章</t>
  </si>
  <si>
    <t xml:space="preserve">江高镇五丰村老年人活动中心 </t>
  </si>
  <si>
    <t>邓燕兴</t>
  </si>
  <si>
    <t xml:space="preserve">江高镇朗头村老年人活动中心 </t>
  </si>
  <si>
    <t>卢顺好</t>
  </si>
  <si>
    <t xml:space="preserve">江高镇井岗村老年人活动中心 </t>
  </si>
  <si>
    <t>邓有胜</t>
  </si>
  <si>
    <t xml:space="preserve">江高镇郭塘村老年人活动中心 </t>
  </si>
  <si>
    <t>谭杏有</t>
  </si>
  <si>
    <t xml:space="preserve">江高镇聚龙村老年人活动中心 </t>
  </si>
  <si>
    <t>李见心</t>
  </si>
  <si>
    <t xml:space="preserve">江高镇两下村老年人活动中心 </t>
  </si>
  <si>
    <t>江连桂</t>
  </si>
  <si>
    <t xml:space="preserve">江高镇峡石村老年人活动中心 </t>
  </si>
  <si>
    <t>赖爱贤</t>
  </si>
  <si>
    <t xml:space="preserve">江高镇沙龙村老年人活动中心 </t>
  </si>
  <si>
    <t>谭汉强</t>
  </si>
  <si>
    <t xml:space="preserve">江高镇中八村老年人活动中心 </t>
  </si>
  <si>
    <t>刘美玲</t>
  </si>
  <si>
    <t xml:space="preserve">嘉禾街
</t>
  </si>
  <si>
    <t>嘉禾街社区居家养老综合服务中心
（包含嘉禾街日间托老服务中心、嘉禾街道星光老年之家（街道级））</t>
  </si>
  <si>
    <t>袁巧齐</t>
  </si>
  <si>
    <t>嘉禾街双和社区星光老年之家</t>
  </si>
  <si>
    <t>黎万田</t>
  </si>
  <si>
    <t>嘉禾街新村社区星光老年之家</t>
  </si>
  <si>
    <t>杨翠红</t>
  </si>
  <si>
    <t>嘉禾街嘉禾社区星光老年之家</t>
  </si>
  <si>
    <t>谢丽嫦</t>
  </si>
  <si>
    <t>嘉禾街望北社区星光老年之家</t>
  </si>
  <si>
    <t>陈雯敏</t>
  </si>
  <si>
    <t>嘉禾街望南社区星光老年之家</t>
  </si>
  <si>
    <t>无</t>
  </si>
  <si>
    <t>嘉禾街西岭社区星光老年之家</t>
  </si>
  <si>
    <t>周肖球</t>
  </si>
  <si>
    <t>嘉禾街长湴社区星光老年之家</t>
  </si>
  <si>
    <t>欧钊银</t>
  </si>
  <si>
    <t>嘉禾街科甲社区星光老年之家</t>
  </si>
  <si>
    <t>杨绍思</t>
  </si>
  <si>
    <t>嘉禾街太和社区星光老年之家</t>
  </si>
  <si>
    <t xml:space="preserve">金沙街
</t>
  </si>
  <si>
    <t>金沙街社区居家养老综合服务中心
（包含金沙街日间托老服务中心、金沙街道星光老年之家（街道级））</t>
  </si>
  <si>
    <t>陈灵之</t>
  </si>
  <si>
    <t>金沙街沙贝社区星光老年之家</t>
  </si>
  <si>
    <t>金沙街横沙社区星光老年之家</t>
  </si>
  <si>
    <t>吴妹彩</t>
  </si>
  <si>
    <t>金沙街沙凤新村社区星光老年之家</t>
  </si>
  <si>
    <t>谭树华</t>
  </si>
  <si>
    <t>金沙街凤冈社区星光老年之家</t>
  </si>
  <si>
    <t>赖巧娥</t>
  </si>
  <si>
    <t>金沙街丽日社区星光老年之家</t>
  </si>
  <si>
    <t>吕玉婵</t>
  </si>
  <si>
    <t>金沙街平乐社区星光老年之家</t>
  </si>
  <si>
    <t>王帝全</t>
  </si>
  <si>
    <t>金沙街凤岭社区星光老年之家</t>
  </si>
  <si>
    <t>陈玉霞</t>
  </si>
  <si>
    <t>金沙街金域蓝湾社区星光老年之家</t>
  </si>
  <si>
    <t>郑伟</t>
  </si>
  <si>
    <t xml:space="preserve">景泰街
</t>
  </si>
  <si>
    <t>景泰街社区居家养老综合服务中心
（包含景泰街日间托老服务中心、景泰街景云社区星光老年之家（街道级））</t>
  </si>
  <si>
    <t>戴镜荣</t>
  </si>
  <si>
    <t>景泰街云苑东社区星光老年之家</t>
  </si>
  <si>
    <t>赵建青</t>
  </si>
  <si>
    <t>景泰街景泰西社区星光老年之家</t>
  </si>
  <si>
    <t>叶洁敏</t>
  </si>
  <si>
    <t>景泰街长安社区星光老年之家</t>
  </si>
  <si>
    <t>曹金城</t>
  </si>
  <si>
    <t>景泰街景泰东社区星光老年之家</t>
  </si>
  <si>
    <t>陈佩莲</t>
  </si>
  <si>
    <t>景泰街政通社区星光老年之家</t>
  </si>
  <si>
    <t>黄见开</t>
  </si>
  <si>
    <t xml:space="preserve">三元里街
</t>
  </si>
  <si>
    <t>三元里街社区居家养老综合服务中心
（包含三元里街日间托老服务中心
三元里街星光老年之家（街道级））</t>
  </si>
  <si>
    <t>李玉辽</t>
  </si>
  <si>
    <t>三元里街东约社区星光老年之家</t>
  </si>
  <si>
    <t>李小姐</t>
  </si>
  <si>
    <t>三元里街飞鹅新村社区星光老年之家</t>
  </si>
  <si>
    <t>何建尧</t>
  </si>
  <si>
    <t>三元里街飞鹅新村社区（东片）星光老年之家</t>
  </si>
  <si>
    <t>伍艳莲</t>
  </si>
  <si>
    <t>三元里街华园社区星光老年之家</t>
  </si>
  <si>
    <t>陈丽冰</t>
  </si>
  <si>
    <t>三元里街机场第二社区星光老年之家</t>
  </si>
  <si>
    <t>李惠婉</t>
  </si>
  <si>
    <t>三元里街机场第三社区星光老年之家</t>
  </si>
  <si>
    <t>韦顺财</t>
  </si>
  <si>
    <t>三元里街机场第一社区星光老年之家</t>
  </si>
  <si>
    <t>谢少丽</t>
  </si>
  <si>
    <t>三元里街金桂园社区星光老年之家</t>
  </si>
  <si>
    <t>何丽霞</t>
  </si>
  <si>
    <t>三元里街石榴桥社区星光老年之家</t>
  </si>
  <si>
    <t>黄旭珊</t>
  </si>
  <si>
    <t>三元里街松柏岗社区（北片）星光老年之家</t>
  </si>
  <si>
    <t>宋学彬</t>
  </si>
  <si>
    <t>三元里街松柏岗社区星光老年之家</t>
  </si>
  <si>
    <t>无管理员在场</t>
  </si>
  <si>
    <t>三元里街西约社区星光老年之家</t>
  </si>
  <si>
    <t>何广海</t>
  </si>
  <si>
    <t>白云区三元里街西约社区（西片）星光老年之家</t>
  </si>
  <si>
    <t>三元里街中医药大学社区星光老年之家</t>
  </si>
  <si>
    <t>罗宁宁</t>
  </si>
  <si>
    <t>三元里街梓元岗社区星光老年之家</t>
  </si>
  <si>
    <t>韦燕华</t>
  </si>
  <si>
    <t>三元里街走马岗社区星光老年之家</t>
  </si>
  <si>
    <t>邓丽卿</t>
  </si>
  <si>
    <t xml:space="preserve">石井街
</t>
  </si>
  <si>
    <t>石井街社区居家养老综合服务中心
（包含石井街日间托老服务中心）</t>
  </si>
  <si>
    <t>庞龙</t>
  </si>
  <si>
    <t>石井街潭村北社区星光老年之家  </t>
  </si>
  <si>
    <t>凌启荣</t>
  </si>
  <si>
    <t>石井街新庄社区星光老年之家</t>
  </si>
  <si>
    <t>梁丽婵</t>
  </si>
  <si>
    <t>石井街庆丰社区星光老年之家</t>
  </si>
  <si>
    <t>黄惠峰</t>
  </si>
  <si>
    <t>石井街凰岗社区星光老年之家</t>
  </si>
  <si>
    <t>黄翠芬</t>
  </si>
  <si>
    <t>石井街张村社区星光老年之家</t>
  </si>
  <si>
    <t>张家盛</t>
  </si>
  <si>
    <t>石井街石井社区星光老年之家</t>
  </si>
  <si>
    <t>杨民</t>
  </si>
  <si>
    <t xml:space="preserve">松洲街
</t>
  </si>
  <si>
    <t>松洲街社区居家养老综合服务中心
（包含松洲街日间托老服务中心、松洲街星光老年之家（街道级））</t>
  </si>
  <si>
    <t>欧小娥</t>
  </si>
  <si>
    <t>松洲街半岛社区星光老年之家</t>
  </si>
  <si>
    <t>松洲街松鹤社区星光老年之家</t>
  </si>
  <si>
    <t>冯银好</t>
  </si>
  <si>
    <t>松洲街富林社区星光老年之家</t>
  </si>
  <si>
    <t>郭仁英</t>
  </si>
  <si>
    <t>松洲街桃园社区星光老年之家</t>
  </si>
  <si>
    <t>黄凤婵</t>
  </si>
  <si>
    <t>松洲街团结社区星光老年之家</t>
  </si>
  <si>
    <t>冯克妹</t>
  </si>
  <si>
    <t>松洲街华糖社区星光老年之家</t>
  </si>
  <si>
    <t>何洁萍</t>
  </si>
  <si>
    <t>松洲街西洲社区星光老年之家</t>
  </si>
  <si>
    <t>陈炽滔</t>
  </si>
  <si>
    <t>松洲街槎龙天枢社区星光老年之家</t>
  </si>
  <si>
    <t>黄晓丹</t>
  </si>
  <si>
    <t>松洲街槎龙万龙小区星光老年之家</t>
  </si>
  <si>
    <t>松洲街槎龙仁德社区星光老年之家</t>
  </si>
  <si>
    <t>松洲街螺涌社区星光老年之家</t>
  </si>
  <si>
    <t>郭艳萍</t>
  </si>
  <si>
    <t>松洲街松北社区星光老年之家</t>
  </si>
  <si>
    <t>叶沛海</t>
  </si>
  <si>
    <t>松洲街松南社区星光老年之家</t>
  </si>
  <si>
    <t>梁杏梅</t>
  </si>
  <si>
    <t>松洲街阳光社区星光老年之家</t>
  </si>
  <si>
    <t>林焕仪</t>
  </si>
  <si>
    <t xml:space="preserve">云城街
</t>
  </si>
  <si>
    <t>云城街社区居家养老综合服务中心
（包含云城街日间托老服务中心）</t>
  </si>
  <si>
    <t>潘碧华</t>
  </si>
  <si>
    <t>云城街萧岗南社区星光老年之家</t>
  </si>
  <si>
    <t>杨少慧</t>
  </si>
  <si>
    <t>云城街萧岗花园社区星光老年之家</t>
  </si>
  <si>
    <t>徐赞鸿</t>
  </si>
  <si>
    <t>云城街齐富社区星光老年之家</t>
  </si>
  <si>
    <t>陈美霞</t>
  </si>
  <si>
    <t>云城街明珠社区星光老年之家</t>
  </si>
  <si>
    <t>黎</t>
  </si>
  <si>
    <t xml:space="preserve">永平街
</t>
  </si>
  <si>
    <t>永平街社区居家养老综合服务中心
（包含永平街日间托老服务中心、永平街星光老年人之家（街道级））</t>
  </si>
  <si>
    <t>李桂杰</t>
  </si>
  <si>
    <t>永平街云山居社区星光老年之家</t>
  </si>
  <si>
    <t>吴宣昌</t>
  </si>
  <si>
    <t>永平街永平官厅窿社区星光老年之家</t>
  </si>
  <si>
    <t>李铭鸿</t>
  </si>
  <si>
    <t>永平街磨刀坑社区星光老年之家</t>
  </si>
  <si>
    <t>徐润娇</t>
  </si>
  <si>
    <t>永平街平中社区星光老年之家</t>
  </si>
  <si>
    <t>宋慧芳</t>
  </si>
  <si>
    <t>永平街集贤庄社区星光老年之家</t>
  </si>
  <si>
    <t>秋萍</t>
  </si>
  <si>
    <t>黄石街社区居家养老综合服务中心
（包含黄石街日间托老服务中心、祥景花园第一社区星光老年之家（街道级））</t>
  </si>
  <si>
    <t>潘春娴</t>
  </si>
  <si>
    <t>黄石街高尔夫社区星光老年之家</t>
  </si>
  <si>
    <t>苏秀丽</t>
  </si>
  <si>
    <t>黄石街荷塘月色社区星光老年之家</t>
  </si>
  <si>
    <t>陈淑媛</t>
  </si>
  <si>
    <t>黄石街江夏社区星光老年之家</t>
  </si>
  <si>
    <t>黄春梅</t>
  </si>
  <si>
    <t>黄石街陈田社区星光老年之家</t>
  </si>
  <si>
    <t>李要精</t>
  </si>
  <si>
    <t>黄石街石岗社区星光老年之家</t>
  </si>
  <si>
    <t>刘燕芳</t>
  </si>
  <si>
    <t>黄石街马务社区星光老年之家</t>
  </si>
  <si>
    <t>曲泽敏</t>
  </si>
  <si>
    <t>黄石街广外大社区星光老年之家</t>
  </si>
  <si>
    <t>曾伟红</t>
  </si>
  <si>
    <t>钟落潭镇社区居家养老综合服务中心 （包含钟落潭镇日间托老服务中心、钟落潭镇钟落潭社区星光老年之家（镇级）</t>
  </si>
  <si>
    <t>莫有政</t>
  </si>
  <si>
    <t>钟落潭镇安平村星光老年之家</t>
  </si>
  <si>
    <t>孔振洪</t>
  </si>
  <si>
    <t>钟落潭镇湴湖村星光老年之家</t>
  </si>
  <si>
    <t>朱锦源</t>
  </si>
  <si>
    <t>钟落潭镇长沙埔村星光老年之家</t>
  </si>
  <si>
    <t>凌灼华</t>
  </si>
  <si>
    <t>钟落潭镇良田村星光老年之家</t>
  </si>
  <si>
    <t>刘湛其</t>
  </si>
  <si>
    <t>钟落潭镇龙岗村星光老年之家</t>
  </si>
  <si>
    <t>曾西</t>
  </si>
  <si>
    <t>钟落潭镇龙塘村星光老年之家</t>
  </si>
  <si>
    <t>张洋乐</t>
  </si>
  <si>
    <t>钟落潭镇沙田村星光老年之家</t>
  </si>
  <si>
    <t>杨丽坪</t>
  </si>
  <si>
    <t>钟落潭镇乌溪村星光老年之家</t>
  </si>
  <si>
    <t>周沛流</t>
  </si>
  <si>
    <t>钟落潭镇五龙岗村星光老年之家</t>
  </si>
  <si>
    <t>冯镜新</t>
  </si>
  <si>
    <t>钟落潭镇钟落潭村星光老年之家</t>
  </si>
  <si>
    <t>曾令洪</t>
  </si>
  <si>
    <t>钟落潭镇长腰岭村老人活动中心</t>
  </si>
  <si>
    <t>钟落潭镇白沙村老人活动中心</t>
  </si>
  <si>
    <t>杨东志</t>
  </si>
  <si>
    <t>钟落潭镇白土村老人活动中心</t>
  </si>
  <si>
    <t>李红香</t>
  </si>
  <si>
    <t>钟落潭镇陈洞村老人活动中心</t>
  </si>
  <si>
    <t>陈结梅</t>
  </si>
  <si>
    <t>钟落潭镇大纲领村老人活动中心</t>
  </si>
  <si>
    <t>冯锐韶</t>
  </si>
  <si>
    <t>钟落潭镇大罗村老人活动中心</t>
  </si>
  <si>
    <t>罗锐洪</t>
  </si>
  <si>
    <t>钟落潭镇登塘村老人活动中心</t>
  </si>
  <si>
    <t>邝锡林</t>
  </si>
  <si>
    <t>钟落潭镇东凤村老人活动中心</t>
  </si>
  <si>
    <t>朱焕平</t>
  </si>
  <si>
    <t>钟落潭镇红旗村老人活动中心</t>
  </si>
  <si>
    <t>肖志云</t>
  </si>
  <si>
    <t>钟落潭镇虎塘村老人活动中心</t>
  </si>
  <si>
    <t>张伟全</t>
  </si>
  <si>
    <t>钟落潭镇华坑村老人活动中心</t>
  </si>
  <si>
    <t>宋大容</t>
  </si>
  <si>
    <t>钟落潭镇金盆村老人活动中心</t>
  </si>
  <si>
    <t>李慧清</t>
  </si>
  <si>
    <t>钟落潭镇黎家塘村老人活动中心</t>
  </si>
  <si>
    <t>刘文开</t>
  </si>
  <si>
    <t>钟落潭镇寮采村老人活动中心</t>
  </si>
  <si>
    <t>萧桂林</t>
  </si>
  <si>
    <t>钟落潭镇马洞村老人活动中心</t>
  </si>
  <si>
    <t>何银花</t>
  </si>
  <si>
    <t>钟落潭镇马沥村老人活动中心</t>
  </si>
  <si>
    <t>何允容</t>
  </si>
  <si>
    <t>钟落潭镇茅岗村老人活动中心</t>
  </si>
  <si>
    <t>邓慕贞</t>
  </si>
  <si>
    <t>钟落潭镇梅田村老人活动中心</t>
  </si>
  <si>
    <t>钟落潭镇米岗村老人活动中心</t>
  </si>
  <si>
    <t>萧松西</t>
  </si>
  <si>
    <t>钟落潭镇小罗村老人活动中心</t>
  </si>
  <si>
    <t>罗志广</t>
  </si>
  <si>
    <t>钟落潭镇新村老人活动中心</t>
  </si>
  <si>
    <t>朱柏枢</t>
  </si>
  <si>
    <t>钟落潭镇雄伟村老人活动中心</t>
  </si>
  <si>
    <t>萧子凌</t>
  </si>
  <si>
    <t>钟落潭镇障岗村老人活动中心</t>
  </si>
  <si>
    <t>胡锦贤</t>
  </si>
  <si>
    <t>钟落潭镇竹二村老人活动中心</t>
  </si>
  <si>
    <t>冯宪文</t>
  </si>
  <si>
    <t>钟落潭镇竹三村老人活动中心</t>
  </si>
  <si>
    <t>冯就均</t>
  </si>
  <si>
    <t>钟落潭镇竹一村老人活动中心</t>
  </si>
  <si>
    <t>冯国坚</t>
  </si>
  <si>
    <t>钟落潭镇光明村老人活动中心</t>
  </si>
  <si>
    <t xml:space="preserve">白云湖街
</t>
  </si>
  <si>
    <t>白云湖街社区居家养老综合服务中心
（包含白云湖街日间托老服务中心、白云区大朗星光老年之家（街道级））</t>
  </si>
  <si>
    <t>罗伟</t>
  </si>
  <si>
    <t>白云湖街环滘社区星光老年之家</t>
  </si>
  <si>
    <t>李智妃</t>
  </si>
  <si>
    <t>白云湖街夏茅社区星光老年之家</t>
  </si>
  <si>
    <t>何淑霞</t>
  </si>
  <si>
    <t>白云湖街大冈社区星光老年之家</t>
  </si>
  <si>
    <t>张惠颜</t>
  </si>
  <si>
    <t>白云湖街唐阁社区星光老年之家</t>
  </si>
  <si>
    <t>戴嘉丽</t>
  </si>
  <si>
    <t>白云湖街龙湖社区星光老年之家</t>
  </si>
  <si>
    <t>林敏？</t>
  </si>
  <si>
    <t xml:space="preserve">人和镇
</t>
  </si>
  <si>
    <t>人和镇社区居家养老综合服务中心
（包含人和镇日间托老服务中心）</t>
  </si>
  <si>
    <t>陈桂香</t>
  </si>
  <si>
    <t>人和镇大巷村星光老年人之家</t>
  </si>
  <si>
    <t>曹婉维</t>
  </si>
  <si>
    <t>广州凤和老人頣养院有限责任公司</t>
  </si>
  <si>
    <t>人和镇东华村星光老年人之家</t>
  </si>
  <si>
    <t>周展平</t>
  </si>
  <si>
    <t>人和镇方石村星光老年人之家</t>
  </si>
  <si>
    <t>曹海仪</t>
  </si>
  <si>
    <t>人和镇岗尾村星光老年人之家</t>
  </si>
  <si>
    <t>江群金</t>
  </si>
  <si>
    <t>人和镇鹤亭村星光老年人之家</t>
  </si>
  <si>
    <t>曹少坤</t>
  </si>
  <si>
    <t>人和镇西成村星光老年人之家</t>
  </si>
  <si>
    <t>梁练能</t>
  </si>
  <si>
    <t>人和镇秀水村星光老年人之家</t>
  </si>
  <si>
    <t>钟笑金</t>
  </si>
  <si>
    <t>人和镇新兴村星光老年人之家</t>
  </si>
  <si>
    <t>周蝶珍</t>
  </si>
  <si>
    <t>人和镇高增村星光老年人之家</t>
  </si>
  <si>
    <t>曹微芬</t>
  </si>
  <si>
    <t>人和镇鸦湖村星光老年人之家</t>
  </si>
  <si>
    <t>曹结容</t>
  </si>
  <si>
    <t>人和镇矮岗村老年人活动中心</t>
  </si>
  <si>
    <t>黄爱平</t>
  </si>
  <si>
    <t>人和镇凤和村老年人活动中心</t>
  </si>
  <si>
    <t>戴瑞香</t>
  </si>
  <si>
    <t>人和镇汉塘村老年人活动中心</t>
  </si>
  <si>
    <t>李炳？</t>
  </si>
  <si>
    <t>人和镇横沥村老年人活动中心</t>
  </si>
  <si>
    <t>王秀珍</t>
  </si>
  <si>
    <t>人和镇黄榜岭村老年人活动中心</t>
  </si>
  <si>
    <t>杨？佳</t>
  </si>
  <si>
    <t>人和镇建南村老年人活动中心</t>
  </si>
  <si>
    <t>杨桂平</t>
  </si>
  <si>
    <t>人和镇民强村老年人活动中心</t>
  </si>
  <si>
    <t>列伟常</t>
  </si>
  <si>
    <t>人和镇明星村老年人活动中心</t>
  </si>
  <si>
    <t>钟卫群</t>
  </si>
  <si>
    <t>人和镇南方村老年人活动中心</t>
  </si>
  <si>
    <t>刘玉琴</t>
  </si>
  <si>
    <t>人和镇清河村老年人活动中心</t>
  </si>
  <si>
    <t>黄丽贤</t>
  </si>
  <si>
    <t>人和镇人和村老年人活动中心</t>
  </si>
  <si>
    <t>戴伟文</t>
  </si>
  <si>
    <t>人和镇太成村老年人活动中心</t>
  </si>
  <si>
    <t>罗宝玲</t>
  </si>
  <si>
    <t>人和镇西湖村老年人活动中心</t>
  </si>
  <si>
    <t>人和镇新联村老年人活动中心</t>
  </si>
  <si>
    <t>杨杰标</t>
  </si>
  <si>
    <t>人和镇镇湖村老年人活动中心</t>
  </si>
  <si>
    <t>曹丽婵</t>
  </si>
  <si>
    <t xml:space="preserve">同德街
</t>
  </si>
  <si>
    <t>同德街社区居家养老综合服务中心
（包含同德街日间托老服务中心、同德街星光老年之家（街道级））</t>
  </si>
  <si>
    <t>周冠鹏</t>
  </si>
  <si>
    <t>同德街横滘社区星光老年之家</t>
  </si>
  <si>
    <t>梁桂婵</t>
  </si>
  <si>
    <t>同德街汇德社区星光老年之家</t>
  </si>
  <si>
    <t>杨丽琼</t>
  </si>
  <si>
    <t>同德街积德社区星光老年之家</t>
  </si>
  <si>
    <t>麦国良</t>
  </si>
  <si>
    <t>同德街鹅掌坦社区星光老年之家</t>
  </si>
  <si>
    <t>孙段欢</t>
  </si>
  <si>
    <t>同德街荔德社区星光老年之家</t>
  </si>
  <si>
    <t>欧耀松</t>
  </si>
  <si>
    <t>同德街岭南社区星光老年之家</t>
  </si>
  <si>
    <t>黄美珍</t>
  </si>
  <si>
    <t>白云区同德街上步二（西关荔华）社区星光老年之家</t>
  </si>
  <si>
    <t>梁亚彩</t>
  </si>
  <si>
    <t>同德街上步社区星光老年之家</t>
  </si>
  <si>
    <t>罗雪英</t>
  </si>
  <si>
    <t>同德街田心社区星光老年之家</t>
  </si>
  <si>
    <t>袁凤娣</t>
  </si>
  <si>
    <t>同德街同雅苑社区星光老年之家</t>
  </si>
  <si>
    <t>吴金胜</t>
  </si>
  <si>
    <t>同德街怡德第二区星光老年之家</t>
  </si>
  <si>
    <t>区卫敏</t>
  </si>
  <si>
    <t>同德街明德社区星光老年之家</t>
  </si>
  <si>
    <t>江日升</t>
  </si>
  <si>
    <t>同德街泽德社区星光老年之家</t>
  </si>
  <si>
    <t>朱敏</t>
  </si>
  <si>
    <t>同德街紫竹社区星光老年之家</t>
  </si>
  <si>
    <t>李杏金</t>
  </si>
  <si>
    <t>同德街侨德社区星光老年之家</t>
  </si>
  <si>
    <t>同德街同景苑社区星光老年之家</t>
  </si>
  <si>
    <t>同德街同康社区星光老年之家</t>
  </si>
  <si>
    <t>同德街恒丰社区星光老年之家</t>
  </si>
  <si>
    <t xml:space="preserve">同和街
</t>
  </si>
  <si>
    <t>同和街社区居家养老综合服务中心
（包含同和街日间托老服务中心、同和街道星光老年之家（街道级））</t>
  </si>
  <si>
    <t>王洁</t>
  </si>
  <si>
    <t>同和街倚绿山庄社区星光老年之家</t>
  </si>
  <si>
    <t>黄映红</t>
  </si>
  <si>
    <t>同和街白山社区星光老年之家</t>
  </si>
  <si>
    <t>管慧欣</t>
  </si>
  <si>
    <t>同和街白水塘社区星光老年之家</t>
  </si>
  <si>
    <t>曾丽娟</t>
  </si>
  <si>
    <t>同和街白云山制药厂社区星光老年之家</t>
  </si>
  <si>
    <t>邢海春</t>
  </si>
  <si>
    <t>同和街蟾蜍石社区星光老年之家</t>
  </si>
  <si>
    <t>李慧怡</t>
  </si>
  <si>
    <t>同和街大陂社区星光老年之家</t>
  </si>
  <si>
    <t>唐倩</t>
  </si>
  <si>
    <t>同和街富和社区星光老年之家</t>
  </si>
  <si>
    <t>陈扬</t>
  </si>
  <si>
    <t>同和街何屋社区星光老年之家</t>
  </si>
  <si>
    <t>黄嫦娟</t>
  </si>
  <si>
    <t>同和街金湖社区星光老年之家</t>
  </si>
  <si>
    <t>朱雪莹</t>
  </si>
  <si>
    <t>同和街老庄社区星光老年之家</t>
  </si>
  <si>
    <t>范惠玲</t>
  </si>
  <si>
    <t>同和街南湖半岛社区星光老年之家</t>
  </si>
  <si>
    <t>谢少华</t>
  </si>
  <si>
    <t>同和街榕树头社区星光老年之家</t>
  </si>
  <si>
    <t>何萍</t>
  </si>
  <si>
    <t>同和街石桥头社区星光老年之家</t>
  </si>
  <si>
    <t>曹丽娟</t>
  </si>
  <si>
    <t>同和街斯文井社区星光老年之家</t>
  </si>
  <si>
    <t xml:space="preserve">雷帼翘 </t>
  </si>
  <si>
    <t>同和街握山社区星光老年之家</t>
  </si>
  <si>
    <t>范菊英</t>
  </si>
  <si>
    <t>同和街蟹山社区星光老年之家</t>
  </si>
  <si>
    <t>蔡瑞琼</t>
  </si>
  <si>
    <t>同和街新庄社区星光老年之家</t>
  </si>
  <si>
    <t>陈碧新</t>
  </si>
  <si>
    <t>同和街云祥社区星光老年之家</t>
  </si>
  <si>
    <t>张盈</t>
  </si>
  <si>
    <t xml:space="preserve">均禾街
</t>
  </si>
  <si>
    <t>均禾街社区居家养老综合服务中心
（包含均禾街日间托老服务中心、均禾街道星光老年之家（街道级））</t>
  </si>
  <si>
    <t>朱文欣</t>
  </si>
  <si>
    <t>均禾街石马鸿图社区星光老年之家</t>
  </si>
  <si>
    <t>杨素勤</t>
  </si>
  <si>
    <t>均禾街均禾社区星光老年之家</t>
  </si>
  <si>
    <t>何幼针</t>
  </si>
  <si>
    <t>均禾街罗岗社区星光老年之家</t>
  </si>
  <si>
    <t>李桂云</t>
  </si>
  <si>
    <t>均禾街清湖北社区星光老年之家</t>
  </si>
  <si>
    <t>周素娣</t>
  </si>
  <si>
    <t>均禾街石马德圣社区星光老年之家</t>
  </si>
  <si>
    <t>杨素琴</t>
  </si>
  <si>
    <t>均禾街罗南社区星光老年之家</t>
  </si>
  <si>
    <t>高海波</t>
  </si>
  <si>
    <t>均禾街平沙北社区星光老年之家</t>
  </si>
  <si>
    <t>黄伟财</t>
  </si>
  <si>
    <t>均禾街清湖南社区星光老年之家</t>
  </si>
  <si>
    <t>李桂葱</t>
  </si>
  <si>
    <t>均禾街石马西桥社区星光老年之家</t>
  </si>
  <si>
    <t>陈勤兴</t>
  </si>
  <si>
    <t>均禾街富力城花园社区北区星光老年之家</t>
  </si>
  <si>
    <t>刘颖</t>
  </si>
  <si>
    <t>均禾街富力城花园社区南区星光老年之家</t>
  </si>
  <si>
    <t>赵玉香</t>
  </si>
  <si>
    <t>均禾街平沙南社区星光老年之家</t>
  </si>
  <si>
    <t>黄凤意</t>
  </si>
  <si>
    <t xml:space="preserve">京溪街
</t>
  </si>
  <si>
    <t>京溪街社区居家养老综合服务中心
（包含京溪街日间托老服务中心、京溪街街道星光老年之家（街道级））</t>
  </si>
  <si>
    <t>林青武</t>
  </si>
  <si>
    <t>京溪街白灰场社区星光老年之家</t>
  </si>
  <si>
    <t>何运梅</t>
  </si>
  <si>
    <t>京溪街东圣社区星光老年之家</t>
  </si>
  <si>
    <t>陈少莲</t>
  </si>
  <si>
    <t>京溪街京麟社区星光老年之家</t>
  </si>
  <si>
    <t>张各妹</t>
  </si>
  <si>
    <t>京溪街白天鹅社区星光老年之家</t>
  </si>
  <si>
    <t>曾菊英</t>
  </si>
  <si>
    <t>京溪街京龙社区星光老年之家</t>
  </si>
  <si>
    <t>罗穗琼</t>
  </si>
  <si>
    <t>京溪街京鹏社区星光老年之家</t>
  </si>
  <si>
    <t>李嘉浩</t>
  </si>
  <si>
    <t>京溪街麦地社区星光老年之家</t>
  </si>
  <si>
    <t>周红英</t>
  </si>
  <si>
    <t>京溪街梅苑社区星光老年之家</t>
  </si>
  <si>
    <t>李兰英</t>
  </si>
  <si>
    <t>京溪街犀牛角社区星光老年之家</t>
  </si>
  <si>
    <t>黄文娣</t>
  </si>
  <si>
    <t>京溪街云景花园社区星光老年之家</t>
  </si>
  <si>
    <t>王碧霞</t>
  </si>
  <si>
    <t>京溪街恒骏花园社区星光老年之家</t>
  </si>
  <si>
    <t>刘术芳</t>
  </si>
  <si>
    <t>京溪街金麟社区星光老年之家</t>
  </si>
  <si>
    <t>白云区京溪街梅花园社区（军休所）星光老年之家</t>
  </si>
  <si>
    <t>王泽根</t>
  </si>
  <si>
    <t>南方医科大学社区星光老年之家</t>
  </si>
  <si>
    <t xml:space="preserve">太和镇
</t>
  </si>
  <si>
    <t>太和镇社区居家养老综合服务中心
（包含太和镇日间托老服务中心）</t>
  </si>
  <si>
    <t>谭桂英</t>
  </si>
  <si>
    <t>太和镇兴丰村老人活动中心</t>
  </si>
  <si>
    <t>太和镇穗丰村老人活动中心</t>
  </si>
  <si>
    <t>温润连</t>
  </si>
  <si>
    <t>太和镇白山村老人活动中心</t>
  </si>
  <si>
    <t>杨记秋</t>
  </si>
  <si>
    <t>太和镇头陂村老人活动中心</t>
  </si>
  <si>
    <t>杨剑清</t>
  </si>
  <si>
    <t>太和镇沙亭岗村老人活动中心</t>
  </si>
  <si>
    <t>谢汉登</t>
  </si>
  <si>
    <t>太和镇田心村老人活动中心</t>
  </si>
  <si>
    <t>黄丽琼</t>
  </si>
  <si>
    <t>太和镇草庄村老人活动中心</t>
  </si>
  <si>
    <t>李耀辉</t>
  </si>
  <si>
    <t>太和镇和龙村老人活动中心</t>
  </si>
  <si>
    <t>赖煌娣</t>
  </si>
  <si>
    <t>太和镇大沥村老人活动中心</t>
  </si>
  <si>
    <t>周锐剑</t>
  </si>
  <si>
    <t>太和镇大源村老人活动中心</t>
  </si>
  <si>
    <t>吴彩兰</t>
  </si>
  <si>
    <t>太和镇南岭村老人活动中心</t>
  </si>
  <si>
    <t>周显英</t>
  </si>
  <si>
    <t>太和镇园夏村老人活动中心</t>
  </si>
  <si>
    <t>周银宽</t>
  </si>
  <si>
    <t>太和镇南村村老人活动中心</t>
  </si>
  <si>
    <t>谢小京</t>
  </si>
  <si>
    <t>太和镇柏塘村老人活动中心</t>
  </si>
  <si>
    <t>曹嘉和</t>
  </si>
  <si>
    <t>太和镇永兴村老人活动中心</t>
  </si>
  <si>
    <t>周衡峰</t>
  </si>
  <si>
    <t>太和镇石湖村老人活动中心</t>
  </si>
  <si>
    <t>谢灼谦</t>
  </si>
  <si>
    <t>太和镇北村村老人活动中心</t>
  </si>
  <si>
    <t>徐锐模</t>
  </si>
  <si>
    <t>太和镇夏良村老人活动中心</t>
  </si>
  <si>
    <t>谢荫培</t>
  </si>
  <si>
    <t>太和镇龙归社区星光老年之家</t>
  </si>
  <si>
    <t>杨少佳</t>
  </si>
  <si>
    <t>太和镇米龙村星光老年之家</t>
  </si>
  <si>
    <t>李晓云</t>
  </si>
  <si>
    <t>太和镇谢家庄村星光老年之家</t>
  </si>
  <si>
    <t>金洋庆</t>
  </si>
  <si>
    <t>太和镇营溪村星光老年之家</t>
  </si>
  <si>
    <t>林健初</t>
  </si>
  <si>
    <t>太和镇和珊社区星光老年之家</t>
  </si>
  <si>
    <t>白云区区级平台</t>
  </si>
  <si>
    <t>白云区（新市街）社区居家养老综合服务中心
（包含新市街日间托老服务中心、新市街星光老年之家（街道级））</t>
  </si>
  <si>
    <t>宫雨辰</t>
  </si>
  <si>
    <t>新市街大埔社区星光老年之家</t>
  </si>
  <si>
    <t>陈楚翔</t>
  </si>
  <si>
    <t>新市街紫荆社区星光老年之家</t>
  </si>
  <si>
    <t>新市街小坪社区星光老年之家</t>
  </si>
  <si>
    <t xml:space="preserve">新市街
</t>
  </si>
  <si>
    <t>新市街汇侨南社区星光老年之家</t>
  </si>
  <si>
    <t>新市街棠涌社区星光老年之家</t>
  </si>
  <si>
    <t>新市街新街社区星光老年之家</t>
  </si>
  <si>
    <t xml:space="preserve">鹤龙街
</t>
  </si>
  <si>
    <t>鹤龙街社区居家养老综合服务中心
（包含鹤龙街日间托老服务中心、乐得社区星光老年之家（街道级））</t>
  </si>
  <si>
    <t>黄丽莉</t>
  </si>
  <si>
    <t>鹤龙街黄边社区星光老年之家</t>
  </si>
  <si>
    <t>沈桂坚</t>
  </si>
  <si>
    <t>鹤龙街时代玫瑰园社区星光老年之家</t>
  </si>
  <si>
    <t>邢高凯</t>
  </si>
  <si>
    <t>鹤龙街彭上社区星光老年之家</t>
  </si>
  <si>
    <t>鹤龙街员村社区星光老年之家</t>
  </si>
  <si>
    <t>李细玲</t>
  </si>
  <si>
    <t>鹤龙街鹤北社区星光老年之家</t>
  </si>
  <si>
    <t>何桂芳</t>
  </si>
  <si>
    <t>鹤龙街鹤边社区星光老年之家</t>
  </si>
  <si>
    <t>陈顺好</t>
  </si>
  <si>
    <t>鹤龙街鹤南社区星光老年之家</t>
  </si>
  <si>
    <t>王葵好</t>
  </si>
  <si>
    <t>鹤龙街彭西社区星光老年之家</t>
  </si>
  <si>
    <t>黎彩玲</t>
  </si>
  <si>
    <t xml:space="preserve">棠景街
</t>
  </si>
  <si>
    <t>棠景街社区居家养老综合服务中心
（包含棠景街日间托老服务中心）</t>
  </si>
  <si>
    <t>胡湘钰</t>
  </si>
  <si>
    <t>棠景街水边社区星光老年之家</t>
  </si>
  <si>
    <t>高成礼</t>
  </si>
  <si>
    <t>棠景街百荣社区星光老年之家</t>
  </si>
  <si>
    <t>黄嘉明</t>
  </si>
  <si>
    <t>棠景街百顺社区星光老年之家</t>
  </si>
  <si>
    <t>棠景街心谊社区星光老年之家</t>
  </si>
  <si>
    <t xml:space="preserve">石门街
</t>
  </si>
  <si>
    <t>石门街社区居家养老综合服务中心
（包含石门街日间托老服务中心）</t>
  </si>
  <si>
    <t>饶路明</t>
  </si>
  <si>
    <t>石门街红星亭岗社区星光老年之家</t>
  </si>
  <si>
    <t>许燕和</t>
  </si>
  <si>
    <t>石门街滘心社区星光老年之家</t>
  </si>
  <si>
    <t>周锦芬</t>
  </si>
  <si>
    <t>石门街红星联兴社区星光老年之家</t>
  </si>
  <si>
    <t>高巧玲</t>
  </si>
  <si>
    <t>制表人：刘克寒</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</si>
</sst>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_);[Red]\(0.0\)"/>
    <numFmt numFmtId="177" formatCode="0.00_);[Red]\(0.00\)"/>
    <numFmt numFmtId="178" formatCode="0_);[Red]\(0\)"/>
    <numFmt numFmtId="179" formatCode="0.00_ "/>
  </numFmts>
  <fonts count="29">
    <font>
      <sz val="11"/>
      <color theme="1"/>
      <name val="宋体"/>
      <charset val="134"/>
      <scheme val="minor"/>
    </font>
    <font>
      <b/>
      <sz val="16"/>
      <color theme="1"/>
      <name val="宋体"/>
      <charset val="134"/>
      <scheme val="minor"/>
    </font>
    <font>
      <sz val="12"/>
      <color theme="1"/>
      <name val="宋体"/>
      <charset val="134"/>
      <scheme val="minor"/>
    </font>
    <font>
      <sz val="11"/>
      <color theme="1"/>
      <name val="宋体"/>
      <charset val="134"/>
      <scheme val="minor"/>
    </font>
    <font>
      <sz val="11"/>
      <name val="宋体"/>
      <charset val="134"/>
      <scheme val="minor"/>
    </font>
    <font>
      <sz val="11"/>
      <color rgb="FF000000"/>
      <name val="宋体"/>
      <charset val="134"/>
    </font>
    <font>
      <b/>
      <sz val="18"/>
      <color theme="1"/>
      <name val="宋体"/>
      <charset val="134"/>
      <scheme val="minor"/>
    </font>
    <font>
      <sz val="9"/>
      <color rgb="FF000000"/>
      <name val="宋体"/>
      <charset val="134"/>
    </font>
    <font>
      <b/>
      <sz val="11"/>
      <color rgb="FF000000"/>
      <name val="宋体"/>
      <charset val="134"/>
    </font>
    <font>
      <b/>
      <sz val="15"/>
      <color theme="3"/>
      <name val="宋体"/>
      <charset val="134"/>
      <scheme val="minor"/>
    </font>
    <font>
      <sz val="11"/>
      <color theme="1"/>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7"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43" applyNumberFormat="0" applyFont="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42" applyNumberFormat="0" applyFill="0" applyAlignment="0" applyProtection="0">
      <alignment vertical="center"/>
    </xf>
    <xf numFmtId="0" fontId="14" fillId="0" borderId="42" applyNumberFormat="0" applyFill="0" applyAlignment="0" applyProtection="0">
      <alignment vertical="center"/>
    </xf>
    <xf numFmtId="0" fontId="15" fillId="19" borderId="0" applyNumberFormat="0" applyBorder="0" applyAlignment="0" applyProtection="0">
      <alignment vertical="center"/>
    </xf>
    <xf numFmtId="0" fontId="16" fillId="0" borderId="45" applyNumberFormat="0" applyFill="0" applyAlignment="0" applyProtection="0">
      <alignment vertical="center"/>
    </xf>
    <xf numFmtId="0" fontId="15" fillId="15" borderId="0" applyNumberFormat="0" applyBorder="0" applyAlignment="0" applyProtection="0">
      <alignment vertical="center"/>
    </xf>
    <xf numFmtId="0" fontId="19" fillId="14" borderId="46" applyNumberFormat="0" applyAlignment="0" applyProtection="0">
      <alignment vertical="center"/>
    </xf>
    <xf numFmtId="0" fontId="23" fillId="14" borderId="44" applyNumberFormat="0" applyAlignment="0" applyProtection="0">
      <alignment vertical="center"/>
    </xf>
    <xf numFmtId="0" fontId="24" fillId="22" borderId="48" applyNumberFormat="0" applyAlignment="0" applyProtection="0">
      <alignment vertical="center"/>
    </xf>
    <xf numFmtId="0" fontId="10" fillId="23" borderId="0" applyNumberFormat="0" applyBorder="0" applyAlignment="0" applyProtection="0">
      <alignment vertical="center"/>
    </xf>
    <xf numFmtId="0" fontId="15" fillId="24" borderId="0" applyNumberFormat="0" applyBorder="0" applyAlignment="0" applyProtection="0">
      <alignment vertical="center"/>
    </xf>
    <xf numFmtId="0" fontId="22" fillId="0" borderId="47" applyNumberFormat="0" applyFill="0" applyAlignment="0" applyProtection="0">
      <alignment vertical="center"/>
    </xf>
    <xf numFmtId="0" fontId="25" fillId="0" borderId="49" applyNumberFormat="0" applyFill="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10" fillId="27" borderId="0" applyNumberFormat="0" applyBorder="0" applyAlignment="0" applyProtection="0">
      <alignment vertical="center"/>
    </xf>
    <xf numFmtId="0" fontId="15" fillId="28"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5" fillId="17" borderId="0" applyNumberFormat="0" applyBorder="0" applyAlignment="0" applyProtection="0">
      <alignment vertical="center"/>
    </xf>
    <xf numFmtId="0" fontId="10"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0" fillId="32" borderId="0" applyNumberFormat="0" applyBorder="0" applyAlignment="0" applyProtection="0">
      <alignment vertical="center"/>
    </xf>
    <xf numFmtId="0" fontId="15" fillId="33" borderId="0" applyNumberFormat="0" applyBorder="0" applyAlignment="0" applyProtection="0">
      <alignment vertical="center"/>
    </xf>
    <xf numFmtId="0" fontId="3" fillId="0" borderId="0">
      <alignment vertical="center"/>
    </xf>
    <xf numFmtId="0" fontId="28" fillId="0" borderId="0"/>
  </cellStyleXfs>
  <cellXfs count="236">
    <xf numFmtId="0" fontId="0" fillId="0" borderId="0" xfId="0">
      <alignment vertical="center"/>
    </xf>
    <xf numFmtId="178" fontId="0" fillId="0" borderId="0" xfId="0" applyNumberFormat="1" applyAlignment="1">
      <alignment horizontal="center" vertical="center" wrapText="1"/>
    </xf>
    <xf numFmtId="177" fontId="0" fillId="0" borderId="0" xfId="0" applyNumberFormat="1" applyAlignment="1">
      <alignment horizontal="center" vertical="center" wrapText="1"/>
    </xf>
    <xf numFmtId="177" fontId="0" fillId="0" borderId="0" xfId="0" applyNumberFormat="1" applyFont="1" applyAlignment="1">
      <alignment horizontal="center" vertical="center" wrapText="1"/>
    </xf>
    <xf numFmtId="176" fontId="0" fillId="0" borderId="0" xfId="0" applyNumberFormat="1" applyAlignment="1">
      <alignment horizontal="center" vertical="center" wrapText="1"/>
    </xf>
    <xf numFmtId="177" fontId="0" fillId="0" borderId="0" xfId="0" applyNumberFormat="1" applyAlignment="1">
      <alignment horizontal="left" vertical="top" wrapText="1"/>
    </xf>
    <xf numFmtId="178" fontId="1" fillId="0" borderId="0" xfId="0" applyNumberFormat="1" applyFont="1" applyAlignment="1">
      <alignment horizontal="center" vertical="center" wrapText="1"/>
    </xf>
    <xf numFmtId="178" fontId="2" fillId="0" borderId="0" xfId="0" applyNumberFormat="1" applyFont="1" applyAlignment="1">
      <alignment horizontal="left" vertical="center" wrapText="1"/>
    </xf>
    <xf numFmtId="178" fontId="0" fillId="0" borderId="1" xfId="0" applyNumberFormat="1" applyFont="1" applyBorder="1" applyAlignment="1">
      <alignment horizontal="center" vertical="center" wrapText="1"/>
    </xf>
    <xf numFmtId="177" fontId="0" fillId="0" borderId="2" xfId="0" applyNumberFormat="1" applyBorder="1" applyAlignment="1">
      <alignment horizontal="center" vertical="center" wrapText="1"/>
    </xf>
    <xf numFmtId="177" fontId="0" fillId="0" borderId="3" xfId="0" applyNumberFormat="1" applyBorder="1" applyAlignment="1">
      <alignment horizontal="center" vertical="center" wrapText="1"/>
    </xf>
    <xf numFmtId="177" fontId="0" fillId="0" borderId="4" xfId="0" applyNumberFormat="1" applyBorder="1" applyAlignment="1">
      <alignment horizontal="center" vertical="center" wrapText="1"/>
    </xf>
    <xf numFmtId="177" fontId="0"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177" fontId="0" fillId="0" borderId="6" xfId="0" applyNumberFormat="1" applyFill="1" applyBorder="1" applyAlignment="1">
      <alignment horizontal="center" vertical="center" wrapText="1"/>
    </xf>
    <xf numFmtId="177" fontId="0" fillId="0" borderId="7" xfId="0" applyNumberFormat="1" applyBorder="1" applyAlignment="1">
      <alignment horizontal="center" vertical="center" wrapText="1"/>
    </xf>
    <xf numFmtId="0" fontId="0" fillId="0" borderId="8" xfId="0" applyFont="1" applyFill="1" applyBorder="1" applyAlignment="1">
      <alignment horizontal="center" vertical="center" wrapText="1"/>
    </xf>
    <xf numFmtId="177" fontId="0" fillId="0" borderId="9"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8" fontId="0" fillId="0" borderId="2" xfId="0" applyNumberFormat="1" applyFont="1" applyBorder="1" applyAlignment="1">
      <alignment horizontal="center" vertical="center" wrapText="1"/>
    </xf>
    <xf numFmtId="178" fontId="0" fillId="0" borderId="10" xfId="0" applyNumberFormat="1" applyFont="1" applyFill="1" applyBorder="1" applyAlignment="1">
      <alignment horizontal="center" vertical="center" wrapText="1"/>
    </xf>
    <xf numFmtId="178" fontId="0" fillId="0" borderId="11" xfId="0" applyNumberFormat="1" applyFill="1" applyBorder="1" applyAlignment="1">
      <alignment horizontal="center" vertical="center" wrapText="1"/>
    </xf>
    <xf numFmtId="178" fontId="0" fillId="0" borderId="11" xfId="0" applyNumberFormat="1" applyFont="1" applyFill="1" applyBorder="1" applyAlignment="1">
      <alignment horizontal="center" vertical="center" wrapText="1"/>
    </xf>
    <xf numFmtId="178" fontId="0" fillId="0" borderId="1" xfId="0" applyNumberFormat="1" applyBorder="1" applyAlignment="1">
      <alignment horizontal="center" vertical="center" wrapText="1"/>
    </xf>
    <xf numFmtId="0" fontId="0" fillId="0" borderId="12" xfId="0" applyFill="1" applyBorder="1" applyAlignment="1">
      <alignment vertical="top" wrapText="1"/>
    </xf>
    <xf numFmtId="0" fontId="3" fillId="0" borderId="13" xfId="0" applyFont="1" applyFill="1" applyBorder="1" applyAlignment="1">
      <alignment vertical="top" wrapText="1"/>
    </xf>
    <xf numFmtId="0" fontId="0" fillId="0" borderId="4" xfId="0" applyFill="1" applyBorder="1" applyAlignment="1">
      <alignment horizontal="center" vertical="top" wrapText="1"/>
    </xf>
    <xf numFmtId="0" fontId="0" fillId="0" borderId="14" xfId="0" applyFill="1" applyBorder="1" applyAlignment="1">
      <alignment vertical="top" wrapText="1"/>
    </xf>
    <xf numFmtId="0" fontId="0" fillId="0" borderId="15" xfId="0" applyFill="1" applyBorder="1" applyAlignment="1">
      <alignment vertical="top" wrapText="1"/>
    </xf>
    <xf numFmtId="0" fontId="0" fillId="0" borderId="1" xfId="0" applyFill="1" applyBorder="1" applyAlignment="1">
      <alignment horizontal="center" vertical="top" wrapText="1"/>
    </xf>
    <xf numFmtId="0" fontId="0" fillId="0" borderId="16" xfId="0" applyFill="1" applyBorder="1" applyAlignment="1">
      <alignment vertical="top" wrapText="1"/>
    </xf>
    <xf numFmtId="0" fontId="0" fillId="0" borderId="17" xfId="0" applyFill="1" applyBorder="1" applyAlignment="1">
      <alignment vertical="top" wrapText="1"/>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17" xfId="0" applyFill="1" applyBorder="1" applyAlignment="1">
      <alignment horizontal="center" vertical="top" wrapText="1"/>
    </xf>
    <xf numFmtId="0" fontId="0" fillId="0" borderId="6" xfId="0" applyFill="1" applyBorder="1" applyAlignment="1">
      <alignment horizontal="center" vertical="top" wrapText="1"/>
    </xf>
    <xf numFmtId="0" fontId="0" fillId="0" borderId="3" xfId="0" applyFill="1" applyBorder="1" applyAlignment="1">
      <alignment horizontal="center" vertical="top" wrapText="1"/>
    </xf>
    <xf numFmtId="0" fontId="0" fillId="0" borderId="18" xfId="0" applyFill="1" applyBorder="1" applyAlignment="1">
      <alignment horizontal="center" vertical="top" wrapText="1"/>
    </xf>
    <xf numFmtId="177" fontId="0" fillId="0" borderId="19" xfId="0" applyNumberFormat="1" applyBorder="1" applyAlignment="1">
      <alignment horizontal="center" vertical="center" wrapText="1"/>
    </xf>
    <xf numFmtId="177" fontId="0" fillId="0" borderId="3" xfId="0" applyNumberFormat="1" applyFont="1" applyBorder="1" applyAlignment="1">
      <alignment horizontal="center" vertical="center" wrapText="1"/>
    </xf>
    <xf numFmtId="177" fontId="0" fillId="0" borderId="4" xfId="0" applyNumberFormat="1" applyFont="1" applyBorder="1" applyAlignment="1">
      <alignment horizontal="center" vertical="center" wrapText="1"/>
    </xf>
    <xf numFmtId="177" fontId="0" fillId="0" borderId="20" xfId="0" applyNumberFormat="1" applyBorder="1" applyAlignment="1">
      <alignment horizontal="center" vertical="center" wrapText="1"/>
    </xf>
    <xf numFmtId="177" fontId="0" fillId="0" borderId="21"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177" fontId="0" fillId="0" borderId="7" xfId="0" applyNumberFormat="1" applyFont="1" applyBorder="1" applyAlignment="1">
      <alignment horizontal="center" vertical="center" wrapText="1"/>
    </xf>
    <xf numFmtId="177" fontId="0" fillId="0" borderId="22" xfId="0" applyNumberFormat="1" applyFont="1" applyFill="1" applyBorder="1" applyAlignment="1">
      <alignment horizontal="center" vertical="center" wrapText="1"/>
    </xf>
    <xf numFmtId="177" fontId="0" fillId="0" borderId="8"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7" fontId="0" fillId="0" borderId="9"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0" fillId="0" borderId="23" xfId="0" applyNumberFormat="1" applyFill="1" applyBorder="1" applyAlignment="1">
      <alignment horizontal="center" vertical="center" wrapText="1"/>
    </xf>
    <xf numFmtId="178" fontId="0" fillId="0" borderId="16" xfId="0" applyNumberFormat="1" applyFill="1" applyBorder="1" applyAlignment="1">
      <alignment horizontal="center" vertical="center" wrapText="1"/>
    </xf>
    <xf numFmtId="178" fontId="0" fillId="0" borderId="17" xfId="0" applyNumberFormat="1" applyFill="1" applyBorder="1" applyAlignment="1">
      <alignment horizontal="center" vertical="center" wrapText="1"/>
    </xf>
    <xf numFmtId="178" fontId="0" fillId="0" borderId="17" xfId="0" applyNumberFormat="1" applyFont="1" applyFill="1" applyBorder="1" applyAlignment="1">
      <alignment horizontal="center" vertical="center" wrapText="1"/>
    </xf>
    <xf numFmtId="0" fontId="0" fillId="0" borderId="4" xfId="0" applyFill="1" applyBorder="1" applyAlignment="1">
      <alignment horizontal="left" vertical="center" wrapText="1"/>
    </xf>
    <xf numFmtId="0" fontId="4" fillId="0" borderId="4" xfId="0" applyFont="1" applyFill="1" applyBorder="1" applyAlignment="1">
      <alignment horizontal="center" vertical="center" wrapText="1"/>
    </xf>
    <xf numFmtId="0" fontId="0" fillId="0" borderId="1" xfId="0"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1" xfId="0" applyFill="1" applyBorder="1" applyAlignment="1">
      <alignment horizontal="left" vertical="center" wrapText="1"/>
    </xf>
    <xf numFmtId="0" fontId="4" fillId="0" borderId="1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177" fontId="0" fillId="0" borderId="24" xfId="0" applyNumberFormat="1" applyFont="1" applyBorder="1" applyAlignment="1">
      <alignment horizontal="center" vertical="center" wrapText="1"/>
    </xf>
    <xf numFmtId="179" fontId="5" fillId="0" borderId="1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7" fontId="0" fillId="0" borderId="20" xfId="0" applyNumberFormat="1" applyFont="1" applyBorder="1" applyAlignment="1">
      <alignment horizontal="center" vertical="center" wrapText="1"/>
    </xf>
    <xf numFmtId="176" fontId="0" fillId="0" borderId="6" xfId="0" applyNumberFormat="1" applyFont="1" applyFill="1" applyBorder="1" applyAlignment="1">
      <alignment horizontal="center" vertical="center" wrapText="1"/>
    </xf>
    <xf numFmtId="177" fontId="0" fillId="0" borderId="6" xfId="0" applyNumberFormat="1" applyFont="1" applyFill="1" applyBorder="1" applyAlignment="1">
      <alignment horizontal="center" vertical="center" wrapText="1"/>
    </xf>
    <xf numFmtId="0" fontId="0" fillId="0" borderId="21" xfId="0" applyFont="1" applyFill="1" applyBorder="1" applyAlignment="1">
      <alignment horizontal="center" vertical="center" wrapText="1"/>
    </xf>
    <xf numFmtId="179" fontId="5" fillId="0" borderId="15"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0" fontId="0" fillId="0" borderId="22" xfId="0" applyFont="1" applyFill="1" applyBorder="1" applyAlignment="1">
      <alignment horizontal="center" vertical="center" wrapText="1"/>
    </xf>
    <xf numFmtId="179" fontId="5" fillId="0" borderId="9"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0" fillId="0" borderId="25" xfId="0" applyNumberFormat="1" applyFill="1" applyBorder="1" applyAlignment="1">
      <alignment horizontal="center" vertical="center" wrapText="1"/>
    </xf>
    <xf numFmtId="178" fontId="0" fillId="0" borderId="26" xfId="0" applyNumberFormat="1" applyFill="1" applyBorder="1" applyAlignment="1">
      <alignment horizontal="center" vertical="center" wrapText="1"/>
    </xf>
    <xf numFmtId="0" fontId="0" fillId="0" borderId="4" xfId="0" applyFill="1" applyBorder="1" applyAlignment="1">
      <alignment horizontal="center" vertical="center" wrapText="1"/>
    </xf>
    <xf numFmtId="177" fontId="0" fillId="0" borderId="4" xfId="0" applyNumberFormat="1" applyFill="1" applyBorder="1" applyAlignment="1">
      <alignment horizontal="center" vertical="top" wrapText="1"/>
    </xf>
    <xf numFmtId="177" fontId="0" fillId="0" borderId="4" xfId="0" applyNumberFormat="1" applyBorder="1" applyAlignment="1">
      <alignment horizontal="center" vertical="top" wrapText="1"/>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top" wrapText="1"/>
    </xf>
    <xf numFmtId="177" fontId="0" fillId="0" borderId="1" xfId="0" applyNumberFormat="1" applyBorder="1" applyAlignment="1">
      <alignment horizontal="center" vertical="top" wrapText="1"/>
    </xf>
    <xf numFmtId="0" fontId="0" fillId="0" borderId="11" xfId="0" applyFill="1" applyBorder="1" applyAlignment="1">
      <alignment horizontal="center" vertical="center" wrapText="1"/>
    </xf>
    <xf numFmtId="177" fontId="0" fillId="0" borderId="11" xfId="0" applyNumberFormat="1" applyFill="1" applyBorder="1" applyAlignment="1">
      <alignment horizontal="center" vertical="top" wrapText="1"/>
    </xf>
    <xf numFmtId="177" fontId="0" fillId="0" borderId="11" xfId="0" applyNumberFormat="1" applyBorder="1" applyAlignment="1">
      <alignment horizontal="center" vertical="top" wrapText="1"/>
    </xf>
    <xf numFmtId="0" fontId="0" fillId="0" borderId="6" xfId="0" applyFill="1" applyBorder="1" applyAlignment="1">
      <alignment horizontal="center" vertical="center" wrapText="1"/>
    </xf>
    <xf numFmtId="177" fontId="0" fillId="0" borderId="6" xfId="0" applyNumberFormat="1" applyFill="1" applyBorder="1" applyAlignment="1">
      <alignment horizontal="center" vertical="top" wrapText="1"/>
    </xf>
    <xf numFmtId="177" fontId="0" fillId="0" borderId="6" xfId="0" applyNumberFormat="1" applyBorder="1" applyAlignment="1">
      <alignment horizontal="center" vertical="top"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2" xfId="0" applyFont="1" applyFill="1" applyBorder="1" applyAlignment="1">
      <alignment horizontal="center" vertical="center" wrapText="1"/>
    </xf>
    <xf numFmtId="178" fontId="0" fillId="0" borderId="29" xfId="0" applyNumberFormat="1" applyFill="1" applyBorder="1" applyAlignment="1">
      <alignment horizontal="center" vertical="center" wrapText="1"/>
    </xf>
    <xf numFmtId="177" fontId="0" fillId="0" borderId="24" xfId="0" applyNumberFormat="1" applyBorder="1" applyAlignment="1">
      <alignment horizontal="left" vertical="top" wrapText="1"/>
    </xf>
    <xf numFmtId="177" fontId="0" fillId="0" borderId="30" xfId="0" applyNumberFormat="1" applyBorder="1" applyAlignment="1">
      <alignment horizontal="left" vertical="top" wrapText="1"/>
    </xf>
    <xf numFmtId="177" fontId="0" fillId="0" borderId="29" xfId="0" applyNumberFormat="1" applyBorder="1" applyAlignment="1">
      <alignment horizontal="left" vertical="top" wrapText="1"/>
    </xf>
    <xf numFmtId="177" fontId="0" fillId="0" borderId="21" xfId="0" applyNumberFormat="1" applyBorder="1" applyAlignment="1">
      <alignment horizontal="left" vertical="top" wrapText="1"/>
    </xf>
    <xf numFmtId="0" fontId="0" fillId="0" borderId="5" xfId="0"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0" fillId="0" borderId="10" xfId="0" applyFill="1" applyBorder="1" applyAlignment="1">
      <alignment horizontal="center" vertical="top" wrapText="1"/>
    </xf>
    <xf numFmtId="0" fontId="0" fillId="0" borderId="31" xfId="0" applyFont="1" applyBorder="1" applyAlignment="1">
      <alignment horizontal="center" vertical="top" wrapText="1"/>
    </xf>
    <xf numFmtId="177" fontId="0" fillId="0" borderId="12" xfId="0" applyNumberFormat="1" applyBorder="1" applyAlignment="1">
      <alignment horizontal="left" vertical="top" wrapText="1"/>
    </xf>
    <xf numFmtId="0" fontId="4" fillId="0" borderId="13" xfId="0" applyFont="1" applyFill="1" applyBorder="1" applyAlignment="1">
      <alignment horizontal="center" vertical="top" wrapText="1"/>
    </xf>
    <xf numFmtId="0" fontId="0" fillId="0" borderId="13" xfId="0" applyBorder="1" applyAlignment="1">
      <alignment horizontal="center" vertical="top"/>
    </xf>
    <xf numFmtId="0" fontId="0" fillId="0" borderId="32" xfId="0" applyBorder="1" applyAlignment="1">
      <alignment horizontal="center" vertical="top" wrapText="1"/>
    </xf>
    <xf numFmtId="177" fontId="0" fillId="0" borderId="14" xfId="0" applyNumberFormat="1" applyBorder="1" applyAlignment="1">
      <alignment horizontal="left" vertical="top" wrapText="1"/>
    </xf>
    <xf numFmtId="0" fontId="4" fillId="0" borderId="15" xfId="0" applyFont="1" applyFill="1" applyBorder="1" applyAlignment="1">
      <alignment horizontal="center" vertical="top" wrapText="1"/>
    </xf>
    <xf numFmtId="0" fontId="0" fillId="0" borderId="15" xfId="0" applyBorder="1" applyAlignment="1">
      <alignment horizontal="center" vertical="top"/>
    </xf>
    <xf numFmtId="0" fontId="0" fillId="0" borderId="33" xfId="0" applyBorder="1" applyAlignment="1">
      <alignment horizontal="center" vertical="top" wrapText="1"/>
    </xf>
    <xf numFmtId="177" fontId="0" fillId="0" borderId="16" xfId="0" applyNumberFormat="1" applyBorder="1" applyAlignment="1">
      <alignment horizontal="left" vertical="top" wrapText="1"/>
    </xf>
    <xf numFmtId="0" fontId="4" fillId="0" borderId="17" xfId="0" applyFont="1" applyFill="1" applyBorder="1" applyAlignment="1">
      <alignment horizontal="center" vertical="top" wrapText="1"/>
    </xf>
    <xf numFmtId="0" fontId="0" fillId="0" borderId="17" xfId="0" applyBorder="1" applyAlignment="1">
      <alignment horizontal="center" vertical="top"/>
    </xf>
    <xf numFmtId="0" fontId="0" fillId="0" borderId="12" xfId="0" applyFont="1" applyFill="1" applyBorder="1" applyAlignment="1">
      <alignment horizontal="left" vertical="top" wrapText="1"/>
    </xf>
    <xf numFmtId="0" fontId="0" fillId="2" borderId="4" xfId="0" applyFont="1" applyFill="1" applyBorder="1" applyAlignment="1">
      <alignment horizontal="center" vertical="top"/>
    </xf>
    <xf numFmtId="0" fontId="0" fillId="0" borderId="14" xfId="0" applyFont="1" applyFill="1" applyBorder="1" applyAlignment="1">
      <alignment horizontal="left" vertical="top" wrapText="1"/>
    </xf>
    <xf numFmtId="0" fontId="0" fillId="2" borderId="1" xfId="0" applyFont="1" applyFill="1" applyBorder="1" applyAlignment="1">
      <alignment horizontal="center" vertical="top"/>
    </xf>
    <xf numFmtId="0" fontId="0" fillId="0" borderId="6" xfId="0"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5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3" fillId="0" borderId="4" xfId="0" applyFont="1" applyFill="1" applyBorder="1" applyAlignment="1">
      <alignment horizontal="left" vertical="center" wrapText="1"/>
    </xf>
    <xf numFmtId="0" fontId="0" fillId="0" borderId="34" xfId="0" applyFill="1" applyBorder="1" applyAlignment="1">
      <alignment horizontal="center" vertical="top" wrapText="1"/>
    </xf>
    <xf numFmtId="0" fontId="3" fillId="0" borderId="3" xfId="0" applyFont="1" applyFill="1" applyBorder="1" applyAlignment="1">
      <alignment horizontal="left" vertical="center" wrapText="1"/>
    </xf>
    <xf numFmtId="0" fontId="4" fillId="0" borderId="4" xfId="49" applyFont="1" applyFill="1" applyBorder="1" applyAlignment="1">
      <alignment horizontal="center" vertical="center" wrapText="1"/>
    </xf>
    <xf numFmtId="0" fontId="0" fillId="0" borderId="35" xfId="0" applyFill="1" applyBorder="1" applyAlignment="1">
      <alignment horizontal="center" vertical="top" wrapText="1"/>
    </xf>
    <xf numFmtId="0" fontId="3" fillId="0" borderId="18" xfId="0" applyFont="1" applyFill="1" applyBorder="1" applyAlignment="1">
      <alignment horizontal="left" vertical="center" wrapText="1"/>
    </xf>
    <xf numFmtId="0" fontId="4" fillId="0" borderId="1" xfId="49" applyFont="1" applyFill="1" applyBorder="1" applyAlignment="1">
      <alignment horizontal="center" vertical="center" wrapText="1"/>
    </xf>
    <xf numFmtId="0" fontId="0" fillId="0" borderId="36" xfId="0" applyFill="1" applyBorder="1" applyAlignment="1">
      <alignment horizontal="center" vertical="top" wrapText="1"/>
    </xf>
    <xf numFmtId="0" fontId="3" fillId="0" borderId="10" xfId="0" applyFont="1" applyFill="1" applyBorder="1" applyAlignment="1">
      <alignment horizontal="left" vertical="center" wrapText="1"/>
    </xf>
    <xf numFmtId="0" fontId="4" fillId="0" borderId="11" xfId="49" applyFont="1" applyFill="1" applyBorder="1" applyAlignment="1">
      <alignment horizontal="center" vertical="center" wrapText="1"/>
    </xf>
    <xf numFmtId="0" fontId="0" fillId="2" borderId="13" xfId="0" applyFont="1" applyFill="1" applyBorder="1" applyAlignment="1">
      <alignment horizontal="center" vertical="top"/>
    </xf>
    <xf numFmtId="0" fontId="0" fillId="0" borderId="27" xfId="0" applyFill="1" applyBorder="1" applyAlignment="1">
      <alignment horizontal="center" vertical="top" wrapText="1"/>
    </xf>
    <xf numFmtId="0" fontId="0" fillId="0" borderId="3"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2" borderId="15" xfId="0" applyFont="1" applyFill="1" applyBorder="1" applyAlignment="1">
      <alignment horizontal="center" vertical="top"/>
    </xf>
    <xf numFmtId="0" fontId="0" fillId="0" borderId="28" xfId="0" applyFill="1" applyBorder="1" applyAlignment="1">
      <alignment horizontal="center" vertical="top" wrapText="1"/>
    </xf>
    <xf numFmtId="0" fontId="0" fillId="0" borderId="18"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8" xfId="0" applyFill="1" applyBorder="1" applyAlignment="1">
      <alignment horizontal="left" vertical="center" wrapText="1"/>
    </xf>
    <xf numFmtId="177" fontId="4" fillId="0" borderId="4" xfId="0" applyNumberFormat="1" applyFont="1" applyFill="1" applyBorder="1" applyAlignment="1">
      <alignment horizontal="center" vertical="top" wrapText="1"/>
    </xf>
    <xf numFmtId="177" fontId="4" fillId="0" borderId="1" xfId="0" applyNumberFormat="1" applyFont="1" applyFill="1" applyBorder="1" applyAlignment="1">
      <alignment horizontal="center" vertical="top" wrapText="1"/>
    </xf>
    <xf numFmtId="177" fontId="4" fillId="0" borderId="6" xfId="0" applyNumberFormat="1" applyFont="1" applyFill="1" applyBorder="1" applyAlignment="1">
      <alignment horizontal="center" vertical="top" wrapText="1"/>
    </xf>
    <xf numFmtId="0" fontId="0" fillId="0" borderId="24" xfId="0" applyFill="1" applyBorder="1" applyAlignment="1">
      <alignment horizontal="center" vertical="top" wrapText="1"/>
    </xf>
    <xf numFmtId="177" fontId="0" fillId="0" borderId="37" xfId="0" applyNumberFormat="1" applyBorder="1" applyAlignment="1">
      <alignment horizontal="center" vertical="top" wrapText="1"/>
    </xf>
    <xf numFmtId="177" fontId="0" fillId="0" borderId="13" xfId="0" applyNumberFormat="1" applyFont="1" applyBorder="1" applyAlignment="1">
      <alignment horizontal="center" vertical="top" wrapText="1"/>
    </xf>
    <xf numFmtId="0" fontId="0" fillId="0" borderId="30" xfId="0" applyFill="1" applyBorder="1" applyAlignment="1">
      <alignment horizontal="center" vertical="top" wrapText="1"/>
    </xf>
    <xf numFmtId="177" fontId="0" fillId="0" borderId="38" xfId="0" applyNumberFormat="1" applyBorder="1" applyAlignment="1">
      <alignment horizontal="center" vertical="top" wrapText="1"/>
    </xf>
    <xf numFmtId="177" fontId="0" fillId="0" borderId="15" xfId="0" applyNumberFormat="1" applyBorder="1" applyAlignment="1">
      <alignment horizontal="center" vertical="top" wrapText="1"/>
    </xf>
    <xf numFmtId="0" fontId="0" fillId="0" borderId="29" xfId="0" applyFill="1" applyBorder="1" applyAlignment="1">
      <alignment horizontal="center" vertical="top" wrapText="1"/>
    </xf>
    <xf numFmtId="177" fontId="0" fillId="0" borderId="39" xfId="0" applyNumberFormat="1" applyBorder="1" applyAlignment="1">
      <alignment horizontal="center" vertical="top" wrapText="1"/>
    </xf>
    <xf numFmtId="177" fontId="0" fillId="0" borderId="17" xfId="0" applyNumberFormat="1" applyBorder="1" applyAlignment="1">
      <alignment horizontal="center" vertical="top" wrapText="1"/>
    </xf>
    <xf numFmtId="176" fontId="0" fillId="0" borderId="4"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77" fontId="3" fillId="0" borderId="27" xfId="0" applyNumberFormat="1" applyFont="1" applyBorder="1" applyAlignment="1">
      <alignment horizontal="left" vertical="top" wrapText="1"/>
    </xf>
    <xf numFmtId="177" fontId="3" fillId="0" borderId="28" xfId="0" applyNumberFormat="1" applyFont="1" applyBorder="1" applyAlignment="1">
      <alignment horizontal="left" vertical="top" wrapText="1"/>
    </xf>
    <xf numFmtId="177" fontId="3" fillId="0" borderId="25" xfId="0" applyNumberFormat="1" applyFont="1" applyBorder="1" applyAlignment="1">
      <alignment horizontal="left" vertical="top" wrapText="1"/>
    </xf>
    <xf numFmtId="177" fontId="0" fillId="0" borderId="27" xfId="0" applyNumberFormat="1" applyFont="1" applyBorder="1" applyAlignment="1">
      <alignment horizontal="left" vertical="top" wrapText="1"/>
    </xf>
    <xf numFmtId="177" fontId="0" fillId="0" borderId="28" xfId="0" applyNumberFormat="1" applyBorder="1" applyAlignment="1">
      <alignment horizontal="left" vertical="top" wrapText="1"/>
    </xf>
    <xf numFmtId="177" fontId="0" fillId="0" borderId="25" xfId="0" applyNumberFormat="1" applyBorder="1" applyAlignment="1">
      <alignment horizontal="left" vertical="top" wrapText="1"/>
    </xf>
    <xf numFmtId="177" fontId="0" fillId="0" borderId="24" xfId="0" applyNumberFormat="1" applyFont="1" applyBorder="1" applyAlignment="1">
      <alignment horizontal="left" vertical="top" wrapText="1"/>
    </xf>
    <xf numFmtId="0" fontId="0" fillId="0" borderId="16" xfId="0" applyFont="1" applyFill="1" applyBorder="1" applyAlignment="1">
      <alignment horizontal="left" vertical="top" wrapText="1"/>
    </xf>
    <xf numFmtId="0" fontId="4" fillId="0" borderId="11" xfId="0" applyFont="1" applyFill="1" applyBorder="1" applyAlignment="1">
      <alignment horizontal="center" vertical="top" wrapText="1"/>
    </xf>
    <xf numFmtId="0" fontId="0" fillId="2" borderId="11" xfId="0" applyFont="1" applyFill="1" applyBorder="1" applyAlignment="1">
      <alignment horizontal="center" vertical="top"/>
    </xf>
    <xf numFmtId="0" fontId="0" fillId="2" borderId="17" xfId="0" applyFont="1" applyFill="1" applyBorder="1" applyAlignment="1">
      <alignment horizontal="center" vertical="top"/>
    </xf>
    <xf numFmtId="0" fontId="0" fillId="0" borderId="25" xfId="0" applyFill="1" applyBorder="1" applyAlignment="1">
      <alignment horizontal="center" vertical="top" wrapText="1"/>
    </xf>
    <xf numFmtId="0" fontId="4" fillId="0" borderId="10"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3" fillId="0" borderId="6" xfId="0" applyFont="1" applyFill="1" applyBorder="1" applyAlignment="1">
      <alignment horizontal="left" vertical="center" wrapText="1"/>
    </xf>
    <xf numFmtId="176" fontId="0" fillId="0" borderId="11" xfId="0" applyNumberFormat="1" applyFill="1" applyBorder="1" applyAlignment="1">
      <alignment horizontal="center" vertical="center" wrapText="1"/>
    </xf>
    <xf numFmtId="177" fontId="4" fillId="0" borderId="11" xfId="0" applyNumberFormat="1" applyFont="1" applyFill="1" applyBorder="1" applyAlignment="1">
      <alignment horizontal="center" vertical="top" wrapText="1"/>
    </xf>
    <xf numFmtId="0" fontId="0" fillId="0" borderId="40" xfId="0" applyFont="1" applyFill="1" applyBorder="1" applyAlignment="1">
      <alignment horizontal="center" vertical="top" wrapText="1"/>
    </xf>
    <xf numFmtId="0" fontId="0" fillId="0" borderId="4" xfId="0" applyFont="1" applyFill="1" applyBorder="1" applyAlignment="1">
      <alignment horizontal="center" vertical="top"/>
    </xf>
    <xf numFmtId="0" fontId="0" fillId="0" borderId="20"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178" fontId="0" fillId="0" borderId="6" xfId="0" applyNumberFormat="1" applyBorder="1" applyAlignment="1">
      <alignment horizontal="center" vertical="center" wrapText="1"/>
    </xf>
    <xf numFmtId="0" fontId="3" fillId="0" borderId="1" xfId="0" applyFont="1" applyFill="1" applyBorder="1" applyAlignment="1">
      <alignment horizontal="left" vertical="center"/>
    </xf>
    <xf numFmtId="178" fontId="0" fillId="0" borderId="0" xfId="0" applyNumberFormat="1" applyAlignment="1">
      <alignment horizontal="left" vertical="center" wrapText="1"/>
    </xf>
    <xf numFmtId="0" fontId="5" fillId="0" borderId="1" xfId="0" applyFont="1" applyFill="1" applyBorder="1" applyAlignment="1">
      <alignment horizontal="left" vertical="center"/>
    </xf>
    <xf numFmtId="177" fontId="0" fillId="0" borderId="4" xfId="0" applyNumberFormat="1" applyFont="1" applyFill="1" applyBorder="1" applyAlignment="1">
      <alignment horizontal="center" vertical="top" wrapText="1"/>
    </xf>
    <xf numFmtId="177" fontId="0" fillId="0" borderId="1" xfId="0" applyNumberFormat="1" applyFont="1" applyFill="1" applyBorder="1" applyAlignment="1">
      <alignment horizontal="center" vertical="top" wrapText="1"/>
    </xf>
    <xf numFmtId="177" fontId="0" fillId="0" borderId="6" xfId="0" applyNumberFormat="1" applyFont="1" applyFill="1" applyBorder="1" applyAlignment="1">
      <alignment horizontal="center" vertical="top" wrapText="1"/>
    </xf>
    <xf numFmtId="0" fontId="0" fillId="0" borderId="0" xfId="0" applyFill="1">
      <alignment vertical="center"/>
    </xf>
    <xf numFmtId="0" fontId="0" fillId="0" borderId="0" xfId="0" applyFill="1" applyAlignment="1">
      <alignment horizontal="center" vertical="center"/>
    </xf>
    <xf numFmtId="0" fontId="0" fillId="0" borderId="0" xfId="0" applyNumberFormat="1" applyFill="1">
      <alignment vertical="center"/>
    </xf>
    <xf numFmtId="179" fontId="0" fillId="0" borderId="0" xfId="0" applyNumberFormat="1" applyFill="1">
      <alignment vertical="center"/>
    </xf>
    <xf numFmtId="0" fontId="0" fillId="0" borderId="0" xfId="0" applyFill="1" applyAlignment="1">
      <alignment horizontal="left" vertical="center"/>
    </xf>
    <xf numFmtId="0" fontId="6" fillId="0" borderId="0" xfId="0" applyFont="1" applyFill="1" applyAlignment="1">
      <alignment horizontal="center" vertical="center"/>
    </xf>
    <xf numFmtId="0" fontId="3" fillId="0" borderId="41" xfId="0" applyFont="1" applyFill="1" applyBorder="1" applyAlignment="1">
      <alignment horizontal="left" vertical="center"/>
    </xf>
    <xf numFmtId="0" fontId="0" fillId="0" borderId="41" xfId="0" applyFill="1" applyBorder="1" applyAlignment="1">
      <alignment horizontal="left" vertical="center"/>
    </xf>
    <xf numFmtId="179" fontId="3" fillId="0" borderId="2" xfId="0" applyNumberFormat="1" applyFont="1" applyFill="1" applyBorder="1" applyAlignment="1">
      <alignment horizontal="center" vertical="center" wrapText="1"/>
    </xf>
    <xf numFmtId="179" fontId="0" fillId="0" borderId="7" xfId="0" applyNumberForma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0" fillId="0" borderId="1" xfId="0" applyFill="1" applyBorder="1" applyAlignment="1">
      <alignment horizontal="center" vertical="center"/>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horizontal="left" vertical="center" wrapText="1"/>
    </xf>
    <xf numFmtId="179" fontId="0" fillId="0" borderId="20" xfId="0" applyNumberForma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5" fillId="0" borderId="6"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9"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79"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79" fontId="0" fillId="0" borderId="1" xfId="0" applyNumberFormat="1" applyFill="1" applyBorder="1" applyAlignment="1">
      <alignment horizontal="center" vertical="center"/>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topLeftCell="A22" workbookViewId="0">
      <selection activeCell="A32" sqref="A32:Q32"/>
    </sheetView>
  </sheetViews>
  <sheetFormatPr defaultColWidth="9" defaultRowHeight="13.5"/>
  <cols>
    <col min="1" max="2" width="9" style="202"/>
    <col min="3" max="3" width="33.625" style="203" customWidth="1"/>
    <col min="4" max="4" width="9" style="204"/>
    <col min="5" max="5" width="9" style="202"/>
    <col min="6" max="6" width="7.875" style="202" customWidth="1"/>
    <col min="7" max="7" width="6.5" style="202" customWidth="1"/>
    <col min="8" max="9" width="6.625" style="202" customWidth="1"/>
    <col min="10" max="10" width="6.25" style="202" customWidth="1"/>
    <col min="11" max="11" width="6.625" style="202" customWidth="1"/>
    <col min="12" max="12" width="8.125" style="202" customWidth="1"/>
    <col min="13" max="13" width="9" style="205"/>
    <col min="14" max="14" width="9" style="202"/>
    <col min="15" max="15" width="16.25" style="205" customWidth="1"/>
    <col min="16" max="16" width="9" style="202"/>
    <col min="17" max="17" width="30.25" style="206" customWidth="1"/>
    <col min="18" max="16384" width="9" style="202"/>
  </cols>
  <sheetData>
    <row r="1" ht="49.5" customHeight="1" spans="1:17">
      <c r="A1" s="207" t="s">
        <v>0</v>
      </c>
      <c r="B1" s="207"/>
      <c r="C1" s="207"/>
      <c r="D1" s="207"/>
      <c r="E1" s="207"/>
      <c r="F1" s="207"/>
      <c r="G1" s="207"/>
      <c r="H1" s="207"/>
      <c r="I1" s="207"/>
      <c r="J1" s="207"/>
      <c r="K1" s="207"/>
      <c r="L1" s="207"/>
      <c r="M1" s="207"/>
      <c r="N1" s="207"/>
      <c r="O1" s="207"/>
      <c r="P1" s="207"/>
      <c r="Q1" s="207"/>
    </row>
    <row r="2" ht="30.75" customHeight="1" spans="1:17">
      <c r="A2" s="208" t="s">
        <v>1</v>
      </c>
      <c r="B2" s="209"/>
      <c r="C2" s="209"/>
      <c r="D2" s="209"/>
      <c r="E2" s="209"/>
      <c r="F2" s="209"/>
      <c r="G2" s="209"/>
      <c r="H2" s="209"/>
      <c r="I2" s="209"/>
      <c r="J2" s="209"/>
      <c r="K2" s="209"/>
      <c r="L2" s="209"/>
      <c r="M2" s="209"/>
      <c r="N2" s="209"/>
      <c r="O2" s="209"/>
      <c r="P2" s="209"/>
      <c r="Q2" s="209"/>
    </row>
    <row r="3" ht="58.15" customHeight="1" spans="1:17">
      <c r="A3" s="155" t="s">
        <v>2</v>
      </c>
      <c r="B3" s="89" t="s">
        <v>3</v>
      </c>
      <c r="C3" s="83" t="s">
        <v>4</v>
      </c>
      <c r="D3" s="83"/>
      <c r="E3" s="83"/>
      <c r="F3" s="210" t="s">
        <v>5</v>
      </c>
      <c r="G3" s="211"/>
      <c r="H3" s="211"/>
      <c r="I3" s="211"/>
      <c r="J3" s="211"/>
      <c r="K3" s="211"/>
      <c r="L3" s="211"/>
      <c r="M3" s="211"/>
      <c r="N3" s="223"/>
      <c r="O3" s="224" t="s">
        <v>6</v>
      </c>
      <c r="P3" s="83" t="s">
        <v>7</v>
      </c>
      <c r="Q3" s="83" t="s">
        <v>8</v>
      </c>
    </row>
    <row r="4" ht="41.25" customHeight="1" spans="1:17">
      <c r="A4" s="155"/>
      <c r="B4" s="89"/>
      <c r="C4" s="212" t="s">
        <v>9</v>
      </c>
      <c r="D4" s="213" t="s">
        <v>10</v>
      </c>
      <c r="E4" s="212" t="s">
        <v>11</v>
      </c>
      <c r="F4" s="210" t="s">
        <v>12</v>
      </c>
      <c r="G4" s="211"/>
      <c r="H4" s="211"/>
      <c r="I4" s="210" t="s">
        <v>13</v>
      </c>
      <c r="J4" s="211"/>
      <c r="K4" s="211"/>
      <c r="L4" s="212" t="s">
        <v>14</v>
      </c>
      <c r="M4" s="225" t="s">
        <v>10</v>
      </c>
      <c r="N4" s="212" t="s">
        <v>11</v>
      </c>
      <c r="O4" s="224"/>
      <c r="P4" s="83"/>
      <c r="Q4" s="83"/>
    </row>
    <row r="5" ht="51.75" customHeight="1" spans="1:17">
      <c r="A5" s="155"/>
      <c r="B5" s="155"/>
      <c r="C5" s="79"/>
      <c r="D5" s="214"/>
      <c r="E5" s="79"/>
      <c r="F5" s="83" t="s">
        <v>15</v>
      </c>
      <c r="G5" s="215" t="s">
        <v>16</v>
      </c>
      <c r="H5" s="215" t="s">
        <v>17</v>
      </c>
      <c r="I5" s="83" t="s">
        <v>15</v>
      </c>
      <c r="J5" s="215" t="s">
        <v>16</v>
      </c>
      <c r="K5" s="215" t="s">
        <v>17</v>
      </c>
      <c r="L5" s="79"/>
      <c r="M5" s="82"/>
      <c r="N5" s="79"/>
      <c r="O5" s="224"/>
      <c r="P5" s="83"/>
      <c r="Q5" s="83"/>
    </row>
    <row r="6" ht="29.25" customHeight="1" spans="1:17">
      <c r="A6" s="155">
        <v>1</v>
      </c>
      <c r="B6" s="83" t="s">
        <v>18</v>
      </c>
      <c r="C6" s="216" t="s">
        <v>19</v>
      </c>
      <c r="D6" s="217">
        <v>234</v>
      </c>
      <c r="E6" s="83" t="s">
        <v>20</v>
      </c>
      <c r="F6" s="83">
        <v>12</v>
      </c>
      <c r="G6" s="83">
        <v>0</v>
      </c>
      <c r="H6" s="83">
        <v>12</v>
      </c>
      <c r="I6" s="83">
        <v>31</v>
      </c>
      <c r="J6" s="83">
        <v>5</v>
      </c>
      <c r="K6" s="83">
        <v>26</v>
      </c>
      <c r="L6" s="83">
        <f>F6+I6</f>
        <v>43</v>
      </c>
      <c r="M6" s="224">
        <v>75.4604651162791</v>
      </c>
      <c r="N6" s="83" t="s">
        <v>20</v>
      </c>
      <c r="O6" s="226">
        <f>(D6*0.6+M6*0.4)/190*100</f>
        <v>89.7811505507956</v>
      </c>
      <c r="P6" s="227" t="s">
        <v>21</v>
      </c>
      <c r="Q6" s="233" t="s">
        <v>22</v>
      </c>
    </row>
    <row r="7" ht="29.25" customHeight="1" spans="1:17">
      <c r="A7" s="155">
        <v>2</v>
      </c>
      <c r="B7" s="83" t="s">
        <v>23</v>
      </c>
      <c r="C7" s="218" t="s">
        <v>24</v>
      </c>
      <c r="D7" s="217">
        <v>232</v>
      </c>
      <c r="E7" s="83" t="s">
        <v>20</v>
      </c>
      <c r="F7" s="83">
        <v>9</v>
      </c>
      <c r="G7" s="83">
        <v>4</v>
      </c>
      <c r="H7" s="83">
        <v>0</v>
      </c>
      <c r="I7" s="83">
        <v>0</v>
      </c>
      <c r="J7" s="83">
        <v>0</v>
      </c>
      <c r="K7" s="83">
        <v>0</v>
      </c>
      <c r="L7" s="83">
        <f t="shared" ref="L7:L28" si="0">F7+I7</f>
        <v>9</v>
      </c>
      <c r="M7" s="224">
        <v>72.61</v>
      </c>
      <c r="N7" s="83" t="s">
        <v>20</v>
      </c>
      <c r="O7" s="226">
        <f t="shared" ref="O7:O28" si="1">(D7*0.6+M7*0.4)/190*100</f>
        <v>88.5494736842105</v>
      </c>
      <c r="P7" s="227" t="s">
        <v>21</v>
      </c>
      <c r="Q7" s="233" t="s">
        <v>22</v>
      </c>
    </row>
    <row r="8" ht="29.25" customHeight="1" spans="1:17">
      <c r="A8" s="155">
        <v>3</v>
      </c>
      <c r="B8" s="83" t="s">
        <v>25</v>
      </c>
      <c r="C8" s="218" t="s">
        <v>26</v>
      </c>
      <c r="D8" s="217">
        <v>232</v>
      </c>
      <c r="E8" s="83" t="s">
        <v>20</v>
      </c>
      <c r="F8" s="83">
        <v>8</v>
      </c>
      <c r="G8" s="83">
        <v>7</v>
      </c>
      <c r="H8" s="83">
        <v>1</v>
      </c>
      <c r="I8" s="83">
        <v>0</v>
      </c>
      <c r="J8" s="83">
        <v>0</v>
      </c>
      <c r="K8" s="83">
        <v>0</v>
      </c>
      <c r="L8" s="83">
        <f t="shared" si="0"/>
        <v>8</v>
      </c>
      <c r="M8" s="224">
        <v>71.25</v>
      </c>
      <c r="N8" s="83" t="s">
        <v>20</v>
      </c>
      <c r="O8" s="226">
        <f t="shared" si="1"/>
        <v>88.2631578947368</v>
      </c>
      <c r="P8" s="227" t="s">
        <v>21</v>
      </c>
      <c r="Q8" s="233" t="s">
        <v>27</v>
      </c>
    </row>
    <row r="9" ht="29.25" customHeight="1" spans="1:17">
      <c r="A9" s="155">
        <v>4</v>
      </c>
      <c r="B9" s="83" t="s">
        <v>28</v>
      </c>
      <c r="C9" s="218" t="s">
        <v>29</v>
      </c>
      <c r="D9" s="217">
        <v>218</v>
      </c>
      <c r="E9" s="83" t="s">
        <v>20</v>
      </c>
      <c r="F9" s="83">
        <v>5</v>
      </c>
      <c r="G9" s="83">
        <v>3</v>
      </c>
      <c r="H9" s="83">
        <v>2</v>
      </c>
      <c r="I9" s="83">
        <v>0</v>
      </c>
      <c r="J9" s="83">
        <v>0</v>
      </c>
      <c r="K9" s="83">
        <v>0</v>
      </c>
      <c r="L9" s="83">
        <f t="shared" si="0"/>
        <v>5</v>
      </c>
      <c r="M9" s="224">
        <v>84.6</v>
      </c>
      <c r="N9" s="83" t="s">
        <v>20</v>
      </c>
      <c r="O9" s="226">
        <f t="shared" si="1"/>
        <v>86.6526315789474</v>
      </c>
      <c r="P9" s="227" t="s">
        <v>21</v>
      </c>
      <c r="Q9" s="233" t="s">
        <v>30</v>
      </c>
    </row>
    <row r="10" ht="29.25" customHeight="1" spans="1:17">
      <c r="A10" s="155">
        <v>5</v>
      </c>
      <c r="B10" s="83" t="s">
        <v>31</v>
      </c>
      <c r="C10" s="218" t="s">
        <v>32</v>
      </c>
      <c r="D10" s="217">
        <v>222</v>
      </c>
      <c r="E10" s="83" t="s">
        <v>20</v>
      </c>
      <c r="F10" s="217">
        <v>16</v>
      </c>
      <c r="G10" s="217">
        <v>10</v>
      </c>
      <c r="H10" s="217">
        <v>6</v>
      </c>
      <c r="I10" s="217">
        <v>0</v>
      </c>
      <c r="J10" s="217">
        <v>0</v>
      </c>
      <c r="K10" s="217">
        <v>0</v>
      </c>
      <c r="L10" s="217">
        <f t="shared" si="0"/>
        <v>16</v>
      </c>
      <c r="M10" s="224">
        <v>74.0625</v>
      </c>
      <c r="N10" s="83" t="s">
        <v>20</v>
      </c>
      <c r="O10" s="226">
        <f t="shared" si="1"/>
        <v>85.6973684210526</v>
      </c>
      <c r="P10" s="227" t="s">
        <v>21</v>
      </c>
      <c r="Q10" s="233" t="s">
        <v>33</v>
      </c>
    </row>
    <row r="11" ht="29.25" customHeight="1" spans="1:17">
      <c r="A11" s="155">
        <v>6</v>
      </c>
      <c r="B11" s="83" t="s">
        <v>34</v>
      </c>
      <c r="C11" s="218" t="s">
        <v>35</v>
      </c>
      <c r="D11" s="217">
        <v>213</v>
      </c>
      <c r="E11" s="83" t="s">
        <v>20</v>
      </c>
      <c r="F11" s="83">
        <v>6</v>
      </c>
      <c r="G11" s="83">
        <v>5</v>
      </c>
      <c r="H11" s="83">
        <v>1</v>
      </c>
      <c r="I11" s="83">
        <v>0</v>
      </c>
      <c r="J11" s="83">
        <v>0</v>
      </c>
      <c r="K11" s="83">
        <v>0</v>
      </c>
      <c r="L11" s="83">
        <f t="shared" si="0"/>
        <v>6</v>
      </c>
      <c r="M11" s="224">
        <v>87.3333333333333</v>
      </c>
      <c r="N11" s="83" t="s">
        <v>20</v>
      </c>
      <c r="O11" s="226">
        <f t="shared" si="1"/>
        <v>85.6491228070175</v>
      </c>
      <c r="P11" s="227" t="s">
        <v>21</v>
      </c>
      <c r="Q11" s="233" t="s">
        <v>36</v>
      </c>
    </row>
    <row r="12" ht="29.25" customHeight="1" spans="1:17">
      <c r="A12" s="155">
        <v>7</v>
      </c>
      <c r="B12" s="83" t="s">
        <v>37</v>
      </c>
      <c r="C12" s="218" t="s">
        <v>38</v>
      </c>
      <c r="D12" s="217">
        <v>225</v>
      </c>
      <c r="E12" s="83" t="s">
        <v>20</v>
      </c>
      <c r="F12" s="83">
        <v>14</v>
      </c>
      <c r="G12" s="83">
        <v>3</v>
      </c>
      <c r="H12" s="83">
        <v>11</v>
      </c>
      <c r="I12" s="83">
        <v>0</v>
      </c>
      <c r="J12" s="83">
        <v>0</v>
      </c>
      <c r="K12" s="83">
        <v>0</v>
      </c>
      <c r="L12" s="83">
        <f t="shared" si="0"/>
        <v>14</v>
      </c>
      <c r="M12" s="224">
        <v>68.6785714285714</v>
      </c>
      <c r="N12" s="83" t="s">
        <v>20</v>
      </c>
      <c r="O12" s="226">
        <f t="shared" si="1"/>
        <v>85.5112781954887</v>
      </c>
      <c r="P12" s="227" t="s">
        <v>21</v>
      </c>
      <c r="Q12" s="233" t="s">
        <v>39</v>
      </c>
    </row>
    <row r="13" ht="29.25" customHeight="1" spans="1:17">
      <c r="A13" s="155">
        <v>8</v>
      </c>
      <c r="B13" s="83" t="s">
        <v>40</v>
      </c>
      <c r="C13" s="218" t="s">
        <v>41</v>
      </c>
      <c r="D13" s="217">
        <v>210</v>
      </c>
      <c r="E13" s="83" t="s">
        <v>20</v>
      </c>
      <c r="F13" s="83">
        <v>4</v>
      </c>
      <c r="G13" s="83">
        <v>1</v>
      </c>
      <c r="H13" s="83">
        <v>3</v>
      </c>
      <c r="I13" s="83">
        <v>0</v>
      </c>
      <c r="J13" s="83">
        <v>0</v>
      </c>
      <c r="K13" s="83">
        <v>0</v>
      </c>
      <c r="L13" s="83">
        <f t="shared" si="0"/>
        <v>4</v>
      </c>
      <c r="M13" s="224">
        <v>89.375</v>
      </c>
      <c r="N13" s="83" t="s">
        <v>20</v>
      </c>
      <c r="O13" s="226">
        <f t="shared" si="1"/>
        <v>85.1315789473684</v>
      </c>
      <c r="P13" s="227" t="s">
        <v>21</v>
      </c>
      <c r="Q13" s="233" t="s">
        <v>42</v>
      </c>
    </row>
    <row r="14" ht="29.25" customHeight="1" spans="1:17">
      <c r="A14" s="155">
        <v>9</v>
      </c>
      <c r="B14" s="83" t="s">
        <v>43</v>
      </c>
      <c r="C14" s="218" t="s">
        <v>44</v>
      </c>
      <c r="D14" s="217">
        <v>212</v>
      </c>
      <c r="E14" s="83" t="s">
        <v>20</v>
      </c>
      <c r="F14" s="83">
        <v>5</v>
      </c>
      <c r="G14" s="83">
        <v>1</v>
      </c>
      <c r="H14" s="83">
        <v>4</v>
      </c>
      <c r="I14" s="83">
        <v>0</v>
      </c>
      <c r="J14" s="83">
        <v>0</v>
      </c>
      <c r="K14" s="83">
        <v>0</v>
      </c>
      <c r="L14" s="83">
        <f t="shared" si="0"/>
        <v>5</v>
      </c>
      <c r="M14" s="224">
        <v>82.6</v>
      </c>
      <c r="N14" s="83" t="s">
        <v>20</v>
      </c>
      <c r="O14" s="226">
        <f t="shared" si="1"/>
        <v>84.3368421052631</v>
      </c>
      <c r="P14" s="227" t="s">
        <v>21</v>
      </c>
      <c r="Q14" s="233" t="s">
        <v>42</v>
      </c>
    </row>
    <row r="15" ht="29.25" customHeight="1" spans="1:17">
      <c r="A15" s="155">
        <v>10</v>
      </c>
      <c r="B15" s="83" t="s">
        <v>45</v>
      </c>
      <c r="C15" s="218" t="s">
        <v>46</v>
      </c>
      <c r="D15" s="217">
        <v>220</v>
      </c>
      <c r="E15" s="83" t="s">
        <v>20</v>
      </c>
      <c r="F15" s="83">
        <v>7</v>
      </c>
      <c r="G15" s="83">
        <v>4</v>
      </c>
      <c r="H15" s="83">
        <v>3</v>
      </c>
      <c r="I15" s="83">
        <v>0</v>
      </c>
      <c r="J15" s="83">
        <v>0</v>
      </c>
      <c r="K15" s="83">
        <v>0</v>
      </c>
      <c r="L15" s="83">
        <f t="shared" si="0"/>
        <v>7</v>
      </c>
      <c r="M15" s="224">
        <v>70.4285714285714</v>
      </c>
      <c r="N15" s="83" t="s">
        <v>20</v>
      </c>
      <c r="O15" s="226">
        <f t="shared" si="1"/>
        <v>84.3007518796992</v>
      </c>
      <c r="P15" s="227" t="s">
        <v>21</v>
      </c>
      <c r="Q15" s="233" t="s">
        <v>47</v>
      </c>
    </row>
    <row r="16" ht="29.25" customHeight="1" spans="1:17">
      <c r="A16" s="155">
        <v>11</v>
      </c>
      <c r="B16" s="83" t="s">
        <v>48</v>
      </c>
      <c r="C16" s="218" t="s">
        <v>49</v>
      </c>
      <c r="D16" s="217">
        <v>220</v>
      </c>
      <c r="E16" s="83" t="s">
        <v>20</v>
      </c>
      <c r="F16" s="83">
        <v>10</v>
      </c>
      <c r="G16" s="83">
        <v>1</v>
      </c>
      <c r="H16" s="83">
        <v>9</v>
      </c>
      <c r="I16" s="83">
        <v>27</v>
      </c>
      <c r="J16" s="83">
        <v>2</v>
      </c>
      <c r="K16" s="83">
        <v>25</v>
      </c>
      <c r="L16" s="83">
        <f t="shared" si="0"/>
        <v>37</v>
      </c>
      <c r="M16" s="224">
        <v>64.6756756756757</v>
      </c>
      <c r="N16" s="83" t="s">
        <v>20</v>
      </c>
      <c r="O16" s="226">
        <f t="shared" si="1"/>
        <v>83.0896159317212</v>
      </c>
      <c r="P16" s="227" t="s">
        <v>21</v>
      </c>
      <c r="Q16" s="233" t="s">
        <v>36</v>
      </c>
    </row>
    <row r="17" ht="29.25" customHeight="1" spans="1:17">
      <c r="A17" s="155">
        <v>12</v>
      </c>
      <c r="B17" s="83" t="s">
        <v>50</v>
      </c>
      <c r="C17" s="218" t="s">
        <v>51</v>
      </c>
      <c r="D17" s="217">
        <v>213</v>
      </c>
      <c r="E17" s="83" t="s">
        <v>20</v>
      </c>
      <c r="F17" s="83">
        <v>5</v>
      </c>
      <c r="G17" s="83">
        <v>5</v>
      </c>
      <c r="H17" s="83">
        <v>0</v>
      </c>
      <c r="I17" s="83">
        <v>0</v>
      </c>
      <c r="J17" s="83">
        <v>0</v>
      </c>
      <c r="K17" s="83">
        <v>0</v>
      </c>
      <c r="L17" s="83">
        <f t="shared" si="0"/>
        <v>5</v>
      </c>
      <c r="M17" s="224">
        <v>74.5</v>
      </c>
      <c r="N17" s="83" t="s">
        <v>20</v>
      </c>
      <c r="O17" s="226">
        <f t="shared" si="1"/>
        <v>82.9473684210526</v>
      </c>
      <c r="P17" s="227" t="s">
        <v>21</v>
      </c>
      <c r="Q17" s="233" t="s">
        <v>52</v>
      </c>
    </row>
    <row r="18" ht="29.25" customHeight="1" spans="1:17">
      <c r="A18" s="155">
        <v>13</v>
      </c>
      <c r="B18" s="83" t="s">
        <v>53</v>
      </c>
      <c r="C18" s="218" t="s">
        <v>54</v>
      </c>
      <c r="D18" s="217">
        <v>207</v>
      </c>
      <c r="E18" s="83" t="s">
        <v>20</v>
      </c>
      <c r="F18" s="83">
        <v>10</v>
      </c>
      <c r="G18" s="83">
        <v>10</v>
      </c>
      <c r="H18" s="83">
        <v>0</v>
      </c>
      <c r="I18" s="83">
        <v>15</v>
      </c>
      <c r="J18" s="83">
        <v>12</v>
      </c>
      <c r="K18" s="83">
        <v>3</v>
      </c>
      <c r="L18" s="83">
        <f t="shared" si="0"/>
        <v>25</v>
      </c>
      <c r="M18" s="224">
        <v>82.92</v>
      </c>
      <c r="N18" s="83" t="s">
        <v>20</v>
      </c>
      <c r="O18" s="226">
        <f t="shared" si="1"/>
        <v>82.8252631578947</v>
      </c>
      <c r="P18" s="227" t="s">
        <v>21</v>
      </c>
      <c r="Q18" s="233" t="s">
        <v>55</v>
      </c>
    </row>
    <row r="19" ht="29.25" customHeight="1" spans="1:17">
      <c r="A19" s="155">
        <v>14</v>
      </c>
      <c r="B19" s="83" t="s">
        <v>56</v>
      </c>
      <c r="C19" s="218" t="s">
        <v>57</v>
      </c>
      <c r="D19" s="217">
        <v>210.5</v>
      </c>
      <c r="E19" s="83" t="s">
        <v>20</v>
      </c>
      <c r="F19" s="83">
        <v>18</v>
      </c>
      <c r="G19" s="83">
        <v>1</v>
      </c>
      <c r="H19" s="83">
        <v>17</v>
      </c>
      <c r="I19" s="83">
        <v>0</v>
      </c>
      <c r="J19" s="83">
        <v>0</v>
      </c>
      <c r="K19" s="83">
        <v>0</v>
      </c>
      <c r="L19" s="83">
        <f t="shared" si="0"/>
        <v>18</v>
      </c>
      <c r="M19" s="224">
        <v>77.5</v>
      </c>
      <c r="N19" s="83" t="s">
        <v>20</v>
      </c>
      <c r="O19" s="226">
        <f t="shared" si="1"/>
        <v>82.7894736842105</v>
      </c>
      <c r="P19" s="227" t="s">
        <v>21</v>
      </c>
      <c r="Q19" s="233" t="s">
        <v>58</v>
      </c>
    </row>
    <row r="20" ht="29.25" customHeight="1" spans="1:17">
      <c r="A20" s="155">
        <v>15</v>
      </c>
      <c r="B20" s="83" t="s">
        <v>59</v>
      </c>
      <c r="C20" s="218" t="s">
        <v>60</v>
      </c>
      <c r="D20" s="217">
        <v>208</v>
      </c>
      <c r="E20" s="83" t="s">
        <v>20</v>
      </c>
      <c r="F20" s="83">
        <v>18</v>
      </c>
      <c r="G20" s="83">
        <v>6</v>
      </c>
      <c r="H20" s="83">
        <v>12</v>
      </c>
      <c r="I20" s="83">
        <v>0</v>
      </c>
      <c r="J20" s="83">
        <v>0</v>
      </c>
      <c r="K20" s="83">
        <v>0</v>
      </c>
      <c r="L20" s="83">
        <f t="shared" si="0"/>
        <v>18</v>
      </c>
      <c r="M20" s="224">
        <v>80.6944444444444</v>
      </c>
      <c r="N20" s="83" t="s">
        <v>20</v>
      </c>
      <c r="O20" s="226">
        <f t="shared" si="1"/>
        <v>82.672514619883</v>
      </c>
      <c r="P20" s="227" t="s">
        <v>21</v>
      </c>
      <c r="Q20" s="233" t="s">
        <v>61</v>
      </c>
    </row>
    <row r="21" ht="29.25" customHeight="1" spans="1:17">
      <c r="A21" s="155">
        <v>16</v>
      </c>
      <c r="B21" s="83" t="s">
        <v>62</v>
      </c>
      <c r="C21" s="218" t="s">
        <v>63</v>
      </c>
      <c r="D21" s="217">
        <v>212</v>
      </c>
      <c r="E21" s="83" t="s">
        <v>20</v>
      </c>
      <c r="F21" s="83">
        <v>12</v>
      </c>
      <c r="G21" s="83">
        <v>2</v>
      </c>
      <c r="H21" s="83">
        <v>10</v>
      </c>
      <c r="I21" s="83">
        <v>0</v>
      </c>
      <c r="J21" s="83">
        <v>0</v>
      </c>
      <c r="K21" s="83">
        <v>0</v>
      </c>
      <c r="L21" s="83">
        <f t="shared" si="0"/>
        <v>12</v>
      </c>
      <c r="M21" s="224">
        <v>73.2916666666667</v>
      </c>
      <c r="N21" s="83" t="s">
        <v>20</v>
      </c>
      <c r="O21" s="226">
        <f t="shared" si="1"/>
        <v>82.3771929824562</v>
      </c>
      <c r="P21" s="227" t="s">
        <v>21</v>
      </c>
      <c r="Q21" s="233" t="s">
        <v>42</v>
      </c>
    </row>
    <row r="22" ht="29.25" customHeight="1" spans="1:17">
      <c r="A22" s="155">
        <v>17</v>
      </c>
      <c r="B22" s="83" t="s">
        <v>64</v>
      </c>
      <c r="C22" s="218" t="s">
        <v>65</v>
      </c>
      <c r="D22" s="217">
        <v>212</v>
      </c>
      <c r="E22" s="83" t="s">
        <v>20</v>
      </c>
      <c r="F22" s="83">
        <v>14</v>
      </c>
      <c r="G22" s="83">
        <v>3</v>
      </c>
      <c r="H22" s="83">
        <v>11</v>
      </c>
      <c r="I22" s="83">
        <v>0</v>
      </c>
      <c r="J22" s="83">
        <v>0</v>
      </c>
      <c r="K22" s="83">
        <v>0</v>
      </c>
      <c r="L22" s="83">
        <f t="shared" si="0"/>
        <v>14</v>
      </c>
      <c r="M22" s="224">
        <v>73.1785714285714</v>
      </c>
      <c r="N22" s="83" t="s">
        <v>20</v>
      </c>
      <c r="O22" s="226">
        <f t="shared" si="1"/>
        <v>82.3533834586466</v>
      </c>
      <c r="P22" s="227" t="s">
        <v>21</v>
      </c>
      <c r="Q22" s="233" t="s">
        <v>66</v>
      </c>
    </row>
    <row r="23" ht="29.25" customHeight="1" spans="1:17">
      <c r="A23" s="155">
        <v>18</v>
      </c>
      <c r="B23" s="83" t="s">
        <v>67</v>
      </c>
      <c r="C23" s="218" t="s">
        <v>68</v>
      </c>
      <c r="D23" s="217">
        <v>220</v>
      </c>
      <c r="E23" s="83" t="s">
        <v>20</v>
      </c>
      <c r="F23" s="83">
        <v>5</v>
      </c>
      <c r="G23" s="83">
        <v>1</v>
      </c>
      <c r="H23" s="83">
        <v>4</v>
      </c>
      <c r="I23" s="83">
        <v>18</v>
      </c>
      <c r="J23" s="83">
        <v>2</v>
      </c>
      <c r="K23" s="83">
        <v>16</v>
      </c>
      <c r="L23" s="83">
        <f t="shared" si="0"/>
        <v>23</v>
      </c>
      <c r="M23" s="224">
        <v>60.8913043478261</v>
      </c>
      <c r="N23" s="83" t="s">
        <v>20</v>
      </c>
      <c r="O23" s="226">
        <f t="shared" si="1"/>
        <v>82.2929061784897</v>
      </c>
      <c r="P23" s="227" t="s">
        <v>21</v>
      </c>
      <c r="Q23" s="233" t="s">
        <v>69</v>
      </c>
    </row>
    <row r="24" ht="29.25" customHeight="1" spans="1:17">
      <c r="A24" s="49">
        <v>19</v>
      </c>
      <c r="B24" s="83" t="s">
        <v>70</v>
      </c>
      <c r="C24" s="218" t="s">
        <v>71</v>
      </c>
      <c r="D24" s="213">
        <v>210</v>
      </c>
      <c r="E24" s="212" t="s">
        <v>20</v>
      </c>
      <c r="F24" s="212">
        <v>6</v>
      </c>
      <c r="G24" s="212">
        <v>1</v>
      </c>
      <c r="H24" s="212">
        <v>5</v>
      </c>
      <c r="I24" s="212">
        <v>0</v>
      </c>
      <c r="J24" s="212">
        <v>0</v>
      </c>
      <c r="K24" s="212">
        <v>0</v>
      </c>
      <c r="L24" s="212">
        <f t="shared" ref="L24" si="2">F24+I24</f>
        <v>6</v>
      </c>
      <c r="M24" s="225">
        <v>62</v>
      </c>
      <c r="N24" s="212" t="s">
        <v>20</v>
      </c>
      <c r="O24" s="228">
        <f t="shared" si="1"/>
        <v>79.3684210526316</v>
      </c>
      <c r="P24" s="229" t="s">
        <v>20</v>
      </c>
      <c r="Q24" s="234" t="s">
        <v>72</v>
      </c>
    </row>
    <row r="25" ht="29.25" customHeight="1" spans="1:17">
      <c r="A25" s="54"/>
      <c r="B25" s="83"/>
      <c r="C25" s="218" t="s">
        <v>73</v>
      </c>
      <c r="D25" s="214"/>
      <c r="E25" s="79"/>
      <c r="F25" s="79"/>
      <c r="G25" s="79"/>
      <c r="H25" s="79"/>
      <c r="I25" s="79"/>
      <c r="J25" s="79"/>
      <c r="K25" s="79"/>
      <c r="L25" s="79"/>
      <c r="M25" s="82"/>
      <c r="N25" s="79"/>
      <c r="O25" s="230"/>
      <c r="P25" s="231"/>
      <c r="Q25" s="235"/>
    </row>
    <row r="26" ht="29.25" customHeight="1" spans="1:17">
      <c r="A26" s="155">
        <v>20</v>
      </c>
      <c r="B26" s="83" t="s">
        <v>74</v>
      </c>
      <c r="C26" s="218" t="s">
        <v>75</v>
      </c>
      <c r="D26" s="217">
        <v>194</v>
      </c>
      <c r="E26" s="83" t="s">
        <v>20</v>
      </c>
      <c r="F26" s="83">
        <v>8</v>
      </c>
      <c r="G26" s="83">
        <v>4</v>
      </c>
      <c r="H26" s="83">
        <v>4</v>
      </c>
      <c r="I26" s="83">
        <v>0</v>
      </c>
      <c r="J26" s="83">
        <v>0</v>
      </c>
      <c r="K26" s="83">
        <v>0</v>
      </c>
      <c r="L26" s="83">
        <f t="shared" si="0"/>
        <v>8</v>
      </c>
      <c r="M26" s="224">
        <v>79.625</v>
      </c>
      <c r="N26" s="83" t="s">
        <v>20</v>
      </c>
      <c r="O26" s="226">
        <f t="shared" si="1"/>
        <v>78.0263157894737</v>
      </c>
      <c r="P26" s="227" t="s">
        <v>20</v>
      </c>
      <c r="Q26" s="233" t="s">
        <v>76</v>
      </c>
    </row>
    <row r="27" ht="29.25" customHeight="1" spans="1:17">
      <c r="A27" s="155">
        <v>21</v>
      </c>
      <c r="B27" s="83" t="s">
        <v>77</v>
      </c>
      <c r="C27" s="218" t="s">
        <v>78</v>
      </c>
      <c r="D27" s="217">
        <v>196</v>
      </c>
      <c r="E27" s="83" t="s">
        <v>20</v>
      </c>
      <c r="F27" s="83">
        <v>4</v>
      </c>
      <c r="G27" s="83">
        <v>1</v>
      </c>
      <c r="H27" s="83">
        <v>3</v>
      </c>
      <c r="I27" s="83">
        <v>0</v>
      </c>
      <c r="J27" s="83">
        <v>0</v>
      </c>
      <c r="K27" s="83">
        <v>0</v>
      </c>
      <c r="L27" s="83">
        <f t="shared" si="0"/>
        <v>4</v>
      </c>
      <c r="M27" s="224">
        <v>75.5</v>
      </c>
      <c r="N27" s="83" t="s">
        <v>20</v>
      </c>
      <c r="O27" s="226">
        <f t="shared" si="1"/>
        <v>77.7894736842105</v>
      </c>
      <c r="P27" s="227" t="s">
        <v>20</v>
      </c>
      <c r="Q27" s="233" t="s">
        <v>79</v>
      </c>
    </row>
    <row r="28" ht="29.25" customHeight="1" spans="1:17">
      <c r="A28" s="155">
        <v>22</v>
      </c>
      <c r="B28" s="83" t="s">
        <v>80</v>
      </c>
      <c r="C28" s="218" t="s">
        <v>81</v>
      </c>
      <c r="D28" s="217">
        <v>179</v>
      </c>
      <c r="E28" s="83" t="s">
        <v>20</v>
      </c>
      <c r="F28" s="83">
        <v>3</v>
      </c>
      <c r="G28" s="83">
        <v>3</v>
      </c>
      <c r="H28" s="83">
        <v>0</v>
      </c>
      <c r="I28" s="83">
        <v>0</v>
      </c>
      <c r="J28" s="83">
        <v>0</v>
      </c>
      <c r="K28" s="83">
        <v>0</v>
      </c>
      <c r="L28" s="83">
        <f t="shared" si="0"/>
        <v>3</v>
      </c>
      <c r="M28" s="224">
        <v>83.6666666666667</v>
      </c>
      <c r="N28" s="83" t="s">
        <v>20</v>
      </c>
      <c r="O28" s="226">
        <f t="shared" si="1"/>
        <v>74.140350877193</v>
      </c>
      <c r="P28" s="227" t="s">
        <v>20</v>
      </c>
      <c r="Q28" s="233" t="s">
        <v>76</v>
      </c>
    </row>
    <row r="29" ht="29.25" customHeight="1" spans="1:17">
      <c r="A29" s="219" t="s">
        <v>82</v>
      </c>
      <c r="B29" s="220"/>
      <c r="C29" s="220"/>
      <c r="D29" s="221"/>
      <c r="E29" s="221"/>
      <c r="F29" s="216">
        <f>SUM(F6:F28)</f>
        <v>199</v>
      </c>
      <c r="G29" s="216">
        <f t="shared" ref="G29:L29" si="3">SUM(G6:G28)</f>
        <v>76</v>
      </c>
      <c r="H29" s="216">
        <f t="shared" si="3"/>
        <v>118</v>
      </c>
      <c r="I29" s="216">
        <f t="shared" si="3"/>
        <v>91</v>
      </c>
      <c r="J29" s="216">
        <f t="shared" si="3"/>
        <v>21</v>
      </c>
      <c r="K29" s="216">
        <f t="shared" si="3"/>
        <v>70</v>
      </c>
      <c r="L29" s="216">
        <f t="shared" si="3"/>
        <v>290</v>
      </c>
      <c r="M29" s="232"/>
      <c r="N29" s="216"/>
      <c r="O29" s="232"/>
      <c r="P29" s="216"/>
      <c r="Q29" s="216"/>
    </row>
    <row r="30" ht="19.5" customHeight="1" spans="1:17">
      <c r="A30" s="196" t="s">
        <v>83</v>
      </c>
      <c r="B30" s="196"/>
      <c r="C30" s="196"/>
      <c r="D30" s="198" t="s">
        <v>84</v>
      </c>
      <c r="E30" s="198"/>
      <c r="F30" s="198"/>
      <c r="G30" s="198"/>
      <c r="H30" s="198"/>
      <c r="I30" s="198"/>
      <c r="J30" s="198"/>
      <c r="K30" s="198"/>
      <c r="L30" s="198"/>
      <c r="M30" s="198"/>
      <c r="N30" s="198"/>
      <c r="O30" s="198"/>
      <c r="P30" s="198"/>
      <c r="Q30" s="198"/>
    </row>
    <row r="32" ht="106.5" customHeight="1" spans="1:17">
      <c r="A32" s="222" t="s">
        <v>85</v>
      </c>
      <c r="B32" s="222"/>
      <c r="C32" s="222"/>
      <c r="D32" s="222"/>
      <c r="E32" s="222"/>
      <c r="F32" s="222"/>
      <c r="G32" s="222"/>
      <c r="H32" s="222"/>
      <c r="I32" s="222"/>
      <c r="J32" s="222"/>
      <c r="K32" s="222"/>
      <c r="L32" s="222"/>
      <c r="M32" s="222"/>
      <c r="N32" s="222"/>
      <c r="O32" s="222"/>
      <c r="P32" s="222"/>
      <c r="Q32" s="222"/>
    </row>
  </sheetData>
  <sortState ref="A2:Q23">
    <sortCondition ref="O2" descending="1"/>
  </sortState>
  <mergeCells count="37">
    <mergeCell ref="A1:Q1"/>
    <mergeCell ref="A2:Q2"/>
    <mergeCell ref="C3:E3"/>
    <mergeCell ref="F3:N3"/>
    <mergeCell ref="F4:H4"/>
    <mergeCell ref="I4:K4"/>
    <mergeCell ref="A29:C29"/>
    <mergeCell ref="A30:C30"/>
    <mergeCell ref="D30:Q30"/>
    <mergeCell ref="A32:Q32"/>
    <mergeCell ref="A3:A5"/>
    <mergeCell ref="A24:A25"/>
    <mergeCell ref="B3:B5"/>
    <mergeCell ref="B24:B25"/>
    <mergeCell ref="C4:C5"/>
    <mergeCell ref="D4:D5"/>
    <mergeCell ref="D24:D25"/>
    <mergeCell ref="E4:E5"/>
    <mergeCell ref="E24:E25"/>
    <mergeCell ref="F24:F25"/>
    <mergeCell ref="G24:G25"/>
    <mergeCell ref="H24:H25"/>
    <mergeCell ref="I24:I25"/>
    <mergeCell ref="J24:J25"/>
    <mergeCell ref="K24:K25"/>
    <mergeCell ref="L4:L5"/>
    <mergeCell ref="L24:L25"/>
    <mergeCell ref="M4:M5"/>
    <mergeCell ref="M24:M25"/>
    <mergeCell ref="N4:N5"/>
    <mergeCell ref="N24:N25"/>
    <mergeCell ref="O3:O5"/>
    <mergeCell ref="O24:O25"/>
    <mergeCell ref="P3:P5"/>
    <mergeCell ref="P24:P25"/>
    <mergeCell ref="Q3:Q5"/>
    <mergeCell ref="Q24:Q25"/>
  </mergeCells>
  <pageMargins left="0.708333333333333" right="0.708333333333333" top="0.747916666666667" bottom="0.747916666666667" header="0.314583333333333" footer="0.31458333333333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99"/>
  <sheetViews>
    <sheetView tabSelected="1" zoomScale="79" zoomScaleNormal="79" workbookViewId="0">
      <pane xSplit="1" ySplit="6" topLeftCell="B7" activePane="bottomRight" state="frozen"/>
      <selection/>
      <selection pane="topRight"/>
      <selection pane="bottomLeft"/>
      <selection pane="bottomRight" activeCell="AB17" sqref="AB17"/>
    </sheetView>
  </sheetViews>
  <sheetFormatPr defaultColWidth="8.875" defaultRowHeight="13.5"/>
  <cols>
    <col min="1" max="1" width="5.75" style="1" customWidth="1"/>
    <col min="2" max="2" width="3.75" style="2" customWidth="1"/>
    <col min="3" max="3" width="15.125" style="2" customWidth="1"/>
    <col min="4" max="4" width="7.375" style="2" customWidth="1"/>
    <col min="5" max="5" width="5.5" style="2" customWidth="1"/>
    <col min="6" max="6" width="4.875" style="2" customWidth="1"/>
    <col min="7" max="7" width="6.625" style="2" customWidth="1"/>
    <col min="8" max="8" width="5.375" style="2" customWidth="1"/>
    <col min="9" max="9" width="6.5" style="2" customWidth="1"/>
    <col min="10" max="10" width="6" style="2" customWidth="1"/>
    <col min="11" max="11" width="6.25" style="2" customWidth="1"/>
    <col min="12" max="12" width="26.125" style="2" customWidth="1"/>
    <col min="13" max="13" width="6.75" style="2" customWidth="1"/>
    <col min="14" max="14" width="8.875" style="2"/>
    <col min="15" max="18" width="8.875" style="3"/>
    <col min="19" max="19" width="6.625" style="4" customWidth="1"/>
    <col min="20" max="20" width="8.875" style="2"/>
    <col min="21" max="21" width="7.75" style="2" customWidth="1"/>
    <col min="22" max="22" width="6.5" style="2" customWidth="1"/>
    <col min="23" max="23" width="11.25" style="2" customWidth="1"/>
    <col min="24" max="24" width="7.25" style="2" customWidth="1"/>
    <col min="25" max="25" width="12.25" style="5" customWidth="1"/>
    <col min="26" max="16384" width="8.875" style="2"/>
  </cols>
  <sheetData>
    <row r="1" ht="36" customHeight="1" spans="1:25">
      <c r="A1" s="6" t="s">
        <v>86</v>
      </c>
      <c r="B1" s="6"/>
      <c r="C1" s="6"/>
      <c r="D1" s="6"/>
      <c r="E1" s="6"/>
      <c r="F1" s="6"/>
      <c r="G1" s="6"/>
      <c r="H1" s="6"/>
      <c r="I1" s="6"/>
      <c r="J1" s="6"/>
      <c r="K1" s="6"/>
      <c r="L1" s="6"/>
      <c r="M1" s="6"/>
      <c r="N1" s="6"/>
      <c r="O1" s="6"/>
      <c r="P1" s="6"/>
      <c r="Q1" s="6"/>
      <c r="R1" s="6"/>
      <c r="S1" s="6"/>
      <c r="T1" s="6"/>
      <c r="U1" s="6"/>
      <c r="V1" s="6"/>
      <c r="W1" s="6"/>
      <c r="X1" s="6"/>
      <c r="Y1" s="6"/>
    </row>
    <row r="2" ht="36" customHeight="1" spans="1:25">
      <c r="A2" s="7" t="s">
        <v>87</v>
      </c>
      <c r="B2" s="7"/>
      <c r="C2" s="7"/>
      <c r="D2" s="7"/>
      <c r="E2" s="7"/>
      <c r="F2" s="7"/>
      <c r="G2" s="7"/>
      <c r="H2" s="7"/>
      <c r="I2" s="7"/>
      <c r="J2" s="7"/>
      <c r="K2" s="7"/>
      <c r="L2" s="7"/>
      <c r="M2" s="7"/>
      <c r="N2" s="7"/>
      <c r="O2" s="7"/>
      <c r="P2" s="7"/>
      <c r="Q2" s="7"/>
      <c r="R2" s="7"/>
      <c r="S2" s="7"/>
      <c r="T2" s="7"/>
      <c r="U2" s="7"/>
      <c r="V2" s="7"/>
      <c r="W2" s="7"/>
      <c r="X2" s="7"/>
      <c r="Y2" s="7"/>
    </row>
    <row r="3" ht="25.5" customHeight="1" spans="1:25">
      <c r="A3" s="8" t="s">
        <v>2</v>
      </c>
      <c r="B3" s="9" t="s">
        <v>88</v>
      </c>
      <c r="C3" s="10" t="s">
        <v>89</v>
      </c>
      <c r="D3" s="11"/>
      <c r="E3" s="11"/>
      <c r="F3" s="11"/>
      <c r="G3" s="11"/>
      <c r="H3" s="11"/>
      <c r="I3" s="11"/>
      <c r="J3" s="11"/>
      <c r="K3" s="43"/>
      <c r="L3" s="44" t="s">
        <v>90</v>
      </c>
      <c r="M3" s="45"/>
      <c r="N3" s="45"/>
      <c r="O3" s="45"/>
      <c r="P3" s="45"/>
      <c r="Q3" s="45"/>
      <c r="R3" s="45"/>
      <c r="S3" s="45"/>
      <c r="T3" s="45"/>
      <c r="U3" s="45"/>
      <c r="V3" s="71"/>
      <c r="W3" s="72" t="s">
        <v>91</v>
      </c>
      <c r="X3" s="73" t="s">
        <v>7</v>
      </c>
      <c r="Y3" s="98" t="s">
        <v>8</v>
      </c>
    </row>
    <row r="4" ht="18" customHeight="1" spans="1:25">
      <c r="A4" s="8"/>
      <c r="B4" s="12"/>
      <c r="C4" s="13" t="s">
        <v>92</v>
      </c>
      <c r="D4" s="14" t="s">
        <v>93</v>
      </c>
      <c r="E4" s="12" t="s">
        <v>94</v>
      </c>
      <c r="F4" s="15"/>
      <c r="G4" s="15"/>
      <c r="H4" s="15"/>
      <c r="I4" s="46"/>
      <c r="J4" s="14" t="s">
        <v>95</v>
      </c>
      <c r="K4" s="47" t="s">
        <v>11</v>
      </c>
      <c r="L4" s="48" t="s">
        <v>96</v>
      </c>
      <c r="M4" s="49" t="s">
        <v>97</v>
      </c>
      <c r="N4" s="50" t="s">
        <v>98</v>
      </c>
      <c r="O4" s="12" t="s">
        <v>94</v>
      </c>
      <c r="P4" s="51"/>
      <c r="Q4" s="51"/>
      <c r="R4" s="74"/>
      <c r="S4" s="75" t="s">
        <v>95</v>
      </c>
      <c r="T4" s="76" t="s">
        <v>11</v>
      </c>
      <c r="U4" s="76" t="s">
        <v>99</v>
      </c>
      <c r="V4" s="77" t="s">
        <v>100</v>
      </c>
      <c r="W4" s="78"/>
      <c r="X4" s="79"/>
      <c r="Y4" s="99"/>
    </row>
    <row r="5" ht="67.5" spans="1:25">
      <c r="A5" s="8"/>
      <c r="B5" s="12"/>
      <c r="C5" s="16"/>
      <c r="D5" s="17"/>
      <c r="E5" s="18" t="s">
        <v>101</v>
      </c>
      <c r="F5" s="18" t="s">
        <v>102</v>
      </c>
      <c r="G5" s="19" t="s">
        <v>103</v>
      </c>
      <c r="H5" s="18" t="s">
        <v>104</v>
      </c>
      <c r="I5" s="18" t="s">
        <v>105</v>
      </c>
      <c r="J5" s="17"/>
      <c r="K5" s="52"/>
      <c r="L5" s="53"/>
      <c r="M5" s="54"/>
      <c r="N5" s="55"/>
      <c r="O5" s="56" t="s">
        <v>106</v>
      </c>
      <c r="P5" s="19" t="s">
        <v>107</v>
      </c>
      <c r="Q5" s="19" t="s">
        <v>108</v>
      </c>
      <c r="R5" s="19" t="s">
        <v>109</v>
      </c>
      <c r="S5" s="80"/>
      <c r="T5" s="55"/>
      <c r="U5" s="55"/>
      <c r="V5" s="81"/>
      <c r="W5" s="82"/>
      <c r="X5" s="83"/>
      <c r="Y5" s="100"/>
    </row>
    <row r="6" ht="24" customHeight="1" spans="1:25">
      <c r="A6" s="8"/>
      <c r="B6" s="20">
        <v>1</v>
      </c>
      <c r="C6" s="21">
        <v>2</v>
      </c>
      <c r="D6" s="22">
        <v>3</v>
      </c>
      <c r="E6" s="22">
        <v>4</v>
      </c>
      <c r="F6" s="22">
        <v>5</v>
      </c>
      <c r="G6" s="23">
        <v>6</v>
      </c>
      <c r="H6" s="22">
        <v>7</v>
      </c>
      <c r="I6" s="22">
        <v>8</v>
      </c>
      <c r="J6" s="22">
        <v>9</v>
      </c>
      <c r="K6" s="57">
        <v>10</v>
      </c>
      <c r="L6" s="58">
        <v>11</v>
      </c>
      <c r="M6" s="59">
        <v>12</v>
      </c>
      <c r="N6" s="59">
        <v>13</v>
      </c>
      <c r="O6" s="60">
        <v>14</v>
      </c>
      <c r="P6" s="60">
        <v>15</v>
      </c>
      <c r="Q6" s="60">
        <v>16</v>
      </c>
      <c r="R6" s="60">
        <v>17</v>
      </c>
      <c r="S6" s="59">
        <v>18</v>
      </c>
      <c r="T6" s="59">
        <v>19</v>
      </c>
      <c r="U6" s="59">
        <v>20</v>
      </c>
      <c r="V6" s="84">
        <v>21</v>
      </c>
      <c r="W6" s="85">
        <v>22</v>
      </c>
      <c r="X6" s="22">
        <v>23</v>
      </c>
      <c r="Y6" s="101">
        <v>24</v>
      </c>
    </row>
    <row r="7" ht="24" customHeight="1" spans="1:25">
      <c r="A7" s="24">
        <v>1</v>
      </c>
      <c r="B7" s="25" t="s">
        <v>18</v>
      </c>
      <c r="C7" s="26" t="s">
        <v>110</v>
      </c>
      <c r="D7" s="27" t="s">
        <v>111</v>
      </c>
      <c r="E7" s="27">
        <v>36</v>
      </c>
      <c r="F7" s="27">
        <v>29</v>
      </c>
      <c r="G7" s="27">
        <v>33</v>
      </c>
      <c r="H7" s="27">
        <v>67</v>
      </c>
      <c r="I7" s="27">
        <v>69</v>
      </c>
      <c r="J7" s="27">
        <f>SUM(E7:I7)</f>
        <v>234</v>
      </c>
      <c r="K7" s="27" t="s">
        <v>20</v>
      </c>
      <c r="L7" s="61" t="s">
        <v>112</v>
      </c>
      <c r="M7" s="62"/>
      <c r="N7" s="62" t="s">
        <v>113</v>
      </c>
      <c r="O7" s="62">
        <v>20</v>
      </c>
      <c r="P7" s="62">
        <v>18</v>
      </c>
      <c r="Q7" s="62">
        <v>26</v>
      </c>
      <c r="R7" s="62">
        <v>6</v>
      </c>
      <c r="S7" s="86">
        <f t="shared" ref="S7:S49" si="0">SUM(O7:R7)</f>
        <v>70</v>
      </c>
      <c r="T7" s="86" t="s">
        <v>20</v>
      </c>
      <c r="U7" s="87">
        <f>AVERAGE(S7:S49)</f>
        <v>75.4604651162791</v>
      </c>
      <c r="V7" s="27" t="s">
        <v>20</v>
      </c>
      <c r="W7" s="88">
        <f>(J7*0.6+U7*0.4)/190*100</f>
        <v>89.7811505507956</v>
      </c>
      <c r="X7" s="88" t="s">
        <v>21</v>
      </c>
      <c r="Y7" s="102" t="s">
        <v>22</v>
      </c>
    </row>
    <row r="8" ht="24" customHeight="1" spans="1:25">
      <c r="A8" s="24">
        <v>2</v>
      </c>
      <c r="B8" s="28"/>
      <c r="C8" s="29"/>
      <c r="D8" s="30"/>
      <c r="E8" s="30"/>
      <c r="F8" s="30"/>
      <c r="G8" s="30"/>
      <c r="H8" s="30"/>
      <c r="I8" s="30"/>
      <c r="J8" s="30"/>
      <c r="K8" s="30"/>
      <c r="L8" s="63" t="s">
        <v>114</v>
      </c>
      <c r="M8" s="64"/>
      <c r="N8" s="64" t="s">
        <v>115</v>
      </c>
      <c r="O8" s="64">
        <v>22</v>
      </c>
      <c r="P8" s="64">
        <v>17</v>
      </c>
      <c r="Q8" s="64">
        <v>25</v>
      </c>
      <c r="R8" s="64">
        <v>7</v>
      </c>
      <c r="S8" s="89">
        <f t="shared" si="0"/>
        <v>71</v>
      </c>
      <c r="T8" s="89" t="s">
        <v>20</v>
      </c>
      <c r="U8" s="90"/>
      <c r="V8" s="30"/>
      <c r="W8" s="91"/>
      <c r="X8" s="91"/>
      <c r="Y8" s="103"/>
    </row>
    <row r="9" ht="24" customHeight="1" spans="1:25">
      <c r="A9" s="24">
        <v>3</v>
      </c>
      <c r="B9" s="28"/>
      <c r="C9" s="29"/>
      <c r="D9" s="30"/>
      <c r="E9" s="30"/>
      <c r="F9" s="30"/>
      <c r="G9" s="30"/>
      <c r="H9" s="30"/>
      <c r="I9" s="30"/>
      <c r="J9" s="30"/>
      <c r="K9" s="30"/>
      <c r="L9" s="63" t="s">
        <v>116</v>
      </c>
      <c r="M9" s="64"/>
      <c r="N9" s="64" t="s">
        <v>117</v>
      </c>
      <c r="O9" s="64">
        <v>22</v>
      </c>
      <c r="P9" s="64">
        <v>18</v>
      </c>
      <c r="Q9" s="64">
        <v>25</v>
      </c>
      <c r="R9" s="64">
        <v>9</v>
      </c>
      <c r="S9" s="89">
        <f t="shared" si="0"/>
        <v>74</v>
      </c>
      <c r="T9" s="89" t="s">
        <v>20</v>
      </c>
      <c r="U9" s="90"/>
      <c r="V9" s="30"/>
      <c r="W9" s="91"/>
      <c r="X9" s="91"/>
      <c r="Y9" s="103"/>
    </row>
    <row r="10" ht="24" customHeight="1" spans="1:25">
      <c r="A10" s="24">
        <v>4</v>
      </c>
      <c r="B10" s="28"/>
      <c r="C10" s="29"/>
      <c r="D10" s="30"/>
      <c r="E10" s="30"/>
      <c r="F10" s="30"/>
      <c r="G10" s="30"/>
      <c r="H10" s="30"/>
      <c r="I10" s="30"/>
      <c r="J10" s="30"/>
      <c r="K10" s="30"/>
      <c r="L10" s="63" t="s">
        <v>118</v>
      </c>
      <c r="M10" s="64"/>
      <c r="N10" s="64" t="s">
        <v>119</v>
      </c>
      <c r="O10" s="64">
        <v>20</v>
      </c>
      <c r="P10" s="64">
        <v>18</v>
      </c>
      <c r="Q10" s="64">
        <v>31</v>
      </c>
      <c r="R10" s="64">
        <v>9</v>
      </c>
      <c r="S10" s="89">
        <f t="shared" si="0"/>
        <v>78</v>
      </c>
      <c r="T10" s="89" t="s">
        <v>20</v>
      </c>
      <c r="U10" s="90"/>
      <c r="V10" s="30"/>
      <c r="W10" s="91"/>
      <c r="X10" s="91"/>
      <c r="Y10" s="103"/>
    </row>
    <row r="11" ht="24" customHeight="1" spans="1:25">
      <c r="A11" s="24">
        <v>5</v>
      </c>
      <c r="B11" s="28"/>
      <c r="C11" s="29"/>
      <c r="D11" s="30"/>
      <c r="E11" s="30"/>
      <c r="F11" s="30"/>
      <c r="G11" s="30"/>
      <c r="H11" s="30"/>
      <c r="I11" s="30"/>
      <c r="J11" s="30"/>
      <c r="K11" s="30"/>
      <c r="L11" s="63" t="s">
        <v>120</v>
      </c>
      <c r="M11" s="64"/>
      <c r="N11" s="64" t="s">
        <v>121</v>
      </c>
      <c r="O11" s="64">
        <v>19.5</v>
      </c>
      <c r="P11" s="64">
        <v>18</v>
      </c>
      <c r="Q11" s="64">
        <v>22</v>
      </c>
      <c r="R11" s="64">
        <v>9</v>
      </c>
      <c r="S11" s="89">
        <f t="shared" si="0"/>
        <v>68.5</v>
      </c>
      <c r="T11" s="89" t="s">
        <v>20</v>
      </c>
      <c r="U11" s="90"/>
      <c r="V11" s="30"/>
      <c r="W11" s="91"/>
      <c r="X11" s="91"/>
      <c r="Y11" s="103"/>
    </row>
    <row r="12" ht="24" customHeight="1" spans="1:25">
      <c r="A12" s="24">
        <v>6</v>
      </c>
      <c r="B12" s="28"/>
      <c r="C12" s="29"/>
      <c r="D12" s="30"/>
      <c r="E12" s="30"/>
      <c r="F12" s="30"/>
      <c r="G12" s="30"/>
      <c r="H12" s="30"/>
      <c r="I12" s="30"/>
      <c r="J12" s="30"/>
      <c r="K12" s="30"/>
      <c r="L12" s="63" t="s">
        <v>122</v>
      </c>
      <c r="M12" s="64"/>
      <c r="N12" s="64" t="s">
        <v>123</v>
      </c>
      <c r="O12" s="64">
        <v>20</v>
      </c>
      <c r="P12" s="64">
        <v>18</v>
      </c>
      <c r="Q12" s="64">
        <v>41</v>
      </c>
      <c r="R12" s="64">
        <v>9</v>
      </c>
      <c r="S12" s="89">
        <f t="shared" si="0"/>
        <v>88</v>
      </c>
      <c r="T12" s="89" t="s">
        <v>20</v>
      </c>
      <c r="U12" s="90"/>
      <c r="V12" s="30"/>
      <c r="W12" s="91"/>
      <c r="X12" s="91"/>
      <c r="Y12" s="103"/>
    </row>
    <row r="13" ht="24" customHeight="1" spans="1:25">
      <c r="A13" s="24">
        <v>7</v>
      </c>
      <c r="B13" s="28"/>
      <c r="C13" s="29"/>
      <c r="D13" s="30"/>
      <c r="E13" s="30"/>
      <c r="F13" s="30"/>
      <c r="G13" s="30"/>
      <c r="H13" s="30"/>
      <c r="I13" s="30"/>
      <c r="J13" s="30"/>
      <c r="K13" s="30"/>
      <c r="L13" s="63" t="s">
        <v>124</v>
      </c>
      <c r="M13" s="64"/>
      <c r="N13" s="64" t="s">
        <v>125</v>
      </c>
      <c r="O13" s="64">
        <v>22</v>
      </c>
      <c r="P13" s="64">
        <v>17</v>
      </c>
      <c r="Q13" s="64">
        <v>17</v>
      </c>
      <c r="R13" s="64">
        <v>10</v>
      </c>
      <c r="S13" s="89">
        <f t="shared" si="0"/>
        <v>66</v>
      </c>
      <c r="T13" s="89" t="s">
        <v>20</v>
      </c>
      <c r="U13" s="90"/>
      <c r="V13" s="30"/>
      <c r="W13" s="91"/>
      <c r="X13" s="91"/>
      <c r="Y13" s="103"/>
    </row>
    <row r="14" ht="24" customHeight="1" spans="1:25">
      <c r="A14" s="24">
        <v>8</v>
      </c>
      <c r="B14" s="28"/>
      <c r="C14" s="29"/>
      <c r="D14" s="30"/>
      <c r="E14" s="30"/>
      <c r="F14" s="30"/>
      <c r="G14" s="30"/>
      <c r="H14" s="30"/>
      <c r="I14" s="30"/>
      <c r="J14" s="30"/>
      <c r="K14" s="30"/>
      <c r="L14" s="63" t="s">
        <v>126</v>
      </c>
      <c r="M14" s="64"/>
      <c r="N14" s="64" t="s">
        <v>127</v>
      </c>
      <c r="O14" s="64">
        <v>21</v>
      </c>
      <c r="P14" s="64">
        <v>17</v>
      </c>
      <c r="Q14" s="64">
        <v>23</v>
      </c>
      <c r="R14" s="64">
        <v>11</v>
      </c>
      <c r="S14" s="89">
        <f t="shared" si="0"/>
        <v>72</v>
      </c>
      <c r="T14" s="89" t="s">
        <v>20</v>
      </c>
      <c r="U14" s="90"/>
      <c r="V14" s="30"/>
      <c r="W14" s="91"/>
      <c r="X14" s="91"/>
      <c r="Y14" s="103"/>
    </row>
    <row r="15" ht="24" customHeight="1" spans="1:25">
      <c r="A15" s="24">
        <v>9</v>
      </c>
      <c r="B15" s="28"/>
      <c r="C15" s="29"/>
      <c r="D15" s="30"/>
      <c r="E15" s="30"/>
      <c r="F15" s="30"/>
      <c r="G15" s="30"/>
      <c r="H15" s="30"/>
      <c r="I15" s="30"/>
      <c r="J15" s="30"/>
      <c r="K15" s="30"/>
      <c r="L15" s="63" t="s">
        <v>128</v>
      </c>
      <c r="M15" s="64"/>
      <c r="N15" s="64" t="s">
        <v>129</v>
      </c>
      <c r="O15" s="64">
        <v>20</v>
      </c>
      <c r="P15" s="64">
        <v>18</v>
      </c>
      <c r="Q15" s="64">
        <v>36</v>
      </c>
      <c r="R15" s="64">
        <v>9</v>
      </c>
      <c r="S15" s="89">
        <f t="shared" si="0"/>
        <v>83</v>
      </c>
      <c r="T15" s="89" t="s">
        <v>20</v>
      </c>
      <c r="U15" s="90"/>
      <c r="V15" s="30"/>
      <c r="W15" s="91"/>
      <c r="X15" s="91"/>
      <c r="Y15" s="103"/>
    </row>
    <row r="16" ht="24" customHeight="1" spans="1:25">
      <c r="A16" s="24">
        <v>10</v>
      </c>
      <c r="B16" s="28"/>
      <c r="C16" s="29"/>
      <c r="D16" s="30"/>
      <c r="E16" s="30"/>
      <c r="F16" s="30"/>
      <c r="G16" s="30"/>
      <c r="H16" s="30"/>
      <c r="I16" s="30"/>
      <c r="J16" s="30"/>
      <c r="K16" s="30"/>
      <c r="L16" s="63" t="s">
        <v>130</v>
      </c>
      <c r="M16" s="64"/>
      <c r="N16" s="64" t="s">
        <v>131</v>
      </c>
      <c r="O16" s="64">
        <v>22</v>
      </c>
      <c r="P16" s="64">
        <v>17</v>
      </c>
      <c r="Q16" s="64">
        <v>26</v>
      </c>
      <c r="R16" s="64">
        <v>9</v>
      </c>
      <c r="S16" s="89">
        <f t="shared" si="0"/>
        <v>74</v>
      </c>
      <c r="T16" s="89" t="s">
        <v>20</v>
      </c>
      <c r="U16" s="90"/>
      <c r="V16" s="30"/>
      <c r="W16" s="91"/>
      <c r="X16" s="91"/>
      <c r="Y16" s="103"/>
    </row>
    <row r="17" ht="35.25" customHeight="1" spans="1:25">
      <c r="A17" s="24">
        <v>11</v>
      </c>
      <c r="B17" s="28"/>
      <c r="C17" s="29"/>
      <c r="D17" s="30"/>
      <c r="E17" s="30"/>
      <c r="F17" s="30"/>
      <c r="G17" s="30"/>
      <c r="H17" s="30"/>
      <c r="I17" s="30"/>
      <c r="J17" s="30"/>
      <c r="K17" s="30"/>
      <c r="L17" s="63" t="s">
        <v>132</v>
      </c>
      <c r="M17" s="64"/>
      <c r="N17" s="64" t="s">
        <v>133</v>
      </c>
      <c r="O17" s="64">
        <v>21</v>
      </c>
      <c r="P17" s="64">
        <v>17</v>
      </c>
      <c r="Q17" s="64">
        <v>25</v>
      </c>
      <c r="R17" s="64">
        <v>7.5</v>
      </c>
      <c r="S17" s="89">
        <f t="shared" si="0"/>
        <v>70.5</v>
      </c>
      <c r="T17" s="89" t="s">
        <v>20</v>
      </c>
      <c r="U17" s="90"/>
      <c r="V17" s="30"/>
      <c r="W17" s="91"/>
      <c r="X17" s="91"/>
      <c r="Y17" s="103"/>
    </row>
    <row r="18" ht="24" customHeight="1" spans="1:25">
      <c r="A18" s="24">
        <v>12</v>
      </c>
      <c r="B18" s="28"/>
      <c r="C18" s="29"/>
      <c r="D18" s="30"/>
      <c r="E18" s="30"/>
      <c r="F18" s="30"/>
      <c r="G18" s="30"/>
      <c r="H18" s="30"/>
      <c r="I18" s="30"/>
      <c r="J18" s="30"/>
      <c r="K18" s="30"/>
      <c r="L18" s="63" t="s">
        <v>134</v>
      </c>
      <c r="M18" s="64"/>
      <c r="N18" s="64" t="s">
        <v>135</v>
      </c>
      <c r="O18" s="64">
        <v>22</v>
      </c>
      <c r="P18" s="64">
        <v>18</v>
      </c>
      <c r="Q18" s="64">
        <v>29</v>
      </c>
      <c r="R18" s="64">
        <v>8.5</v>
      </c>
      <c r="S18" s="89">
        <f t="shared" si="0"/>
        <v>77.5</v>
      </c>
      <c r="T18" s="89" t="s">
        <v>20</v>
      </c>
      <c r="U18" s="90"/>
      <c r="V18" s="30"/>
      <c r="W18" s="91"/>
      <c r="X18" s="91"/>
      <c r="Y18" s="103"/>
    </row>
    <row r="19" ht="24" customHeight="1" spans="1:25">
      <c r="A19" s="24">
        <v>13</v>
      </c>
      <c r="B19" s="28"/>
      <c r="C19" s="29"/>
      <c r="D19" s="30"/>
      <c r="E19" s="30"/>
      <c r="F19" s="30"/>
      <c r="G19" s="30"/>
      <c r="H19" s="30"/>
      <c r="I19" s="30"/>
      <c r="J19" s="30"/>
      <c r="K19" s="30"/>
      <c r="L19" s="63" t="s">
        <v>136</v>
      </c>
      <c r="M19" s="64"/>
      <c r="N19" s="64" t="s">
        <v>137</v>
      </c>
      <c r="O19" s="64">
        <v>19</v>
      </c>
      <c r="P19" s="64">
        <v>18</v>
      </c>
      <c r="Q19" s="64">
        <v>22</v>
      </c>
      <c r="R19" s="64">
        <v>8</v>
      </c>
      <c r="S19" s="89">
        <f t="shared" si="0"/>
        <v>67</v>
      </c>
      <c r="T19" s="89" t="s">
        <v>20</v>
      </c>
      <c r="U19" s="90"/>
      <c r="V19" s="30"/>
      <c r="W19" s="91"/>
      <c r="X19" s="91"/>
      <c r="Y19" s="103"/>
    </row>
    <row r="20" ht="24" customHeight="1" spans="1:25">
      <c r="A20" s="24">
        <v>14</v>
      </c>
      <c r="B20" s="28"/>
      <c r="C20" s="29"/>
      <c r="D20" s="30"/>
      <c r="E20" s="30"/>
      <c r="F20" s="30"/>
      <c r="G20" s="30"/>
      <c r="H20" s="30"/>
      <c r="I20" s="30"/>
      <c r="J20" s="30"/>
      <c r="K20" s="30"/>
      <c r="L20" s="63" t="s">
        <v>138</v>
      </c>
      <c r="M20" s="64"/>
      <c r="N20" s="64" t="s">
        <v>139</v>
      </c>
      <c r="O20" s="64">
        <v>22</v>
      </c>
      <c r="P20" s="64">
        <v>18</v>
      </c>
      <c r="Q20" s="64">
        <v>31</v>
      </c>
      <c r="R20" s="64">
        <v>9</v>
      </c>
      <c r="S20" s="89">
        <f t="shared" si="0"/>
        <v>80</v>
      </c>
      <c r="T20" s="89" t="s">
        <v>20</v>
      </c>
      <c r="U20" s="90"/>
      <c r="V20" s="30"/>
      <c r="W20" s="91"/>
      <c r="X20" s="91"/>
      <c r="Y20" s="103"/>
    </row>
    <row r="21" ht="24" customHeight="1" spans="1:25">
      <c r="A21" s="24">
        <v>15</v>
      </c>
      <c r="B21" s="28"/>
      <c r="C21" s="29"/>
      <c r="D21" s="30"/>
      <c r="E21" s="30"/>
      <c r="F21" s="30"/>
      <c r="G21" s="30"/>
      <c r="H21" s="30"/>
      <c r="I21" s="30"/>
      <c r="J21" s="30"/>
      <c r="K21" s="30"/>
      <c r="L21" s="63" t="s">
        <v>140</v>
      </c>
      <c r="M21" s="64"/>
      <c r="N21" s="64" t="s">
        <v>141</v>
      </c>
      <c r="O21" s="64">
        <v>22</v>
      </c>
      <c r="P21" s="64">
        <v>18</v>
      </c>
      <c r="Q21" s="64">
        <v>45</v>
      </c>
      <c r="R21" s="64">
        <v>10</v>
      </c>
      <c r="S21" s="89">
        <f t="shared" si="0"/>
        <v>95</v>
      </c>
      <c r="T21" s="89" t="s">
        <v>20</v>
      </c>
      <c r="U21" s="90"/>
      <c r="V21" s="30"/>
      <c r="W21" s="91"/>
      <c r="X21" s="91"/>
      <c r="Y21" s="103"/>
    </row>
    <row r="22" ht="24" customHeight="1" spans="1:25">
      <c r="A22" s="24">
        <v>16</v>
      </c>
      <c r="B22" s="28"/>
      <c r="C22" s="29"/>
      <c r="D22" s="30"/>
      <c r="E22" s="30"/>
      <c r="F22" s="30"/>
      <c r="G22" s="30"/>
      <c r="H22" s="30"/>
      <c r="I22" s="30"/>
      <c r="J22" s="30"/>
      <c r="K22" s="30"/>
      <c r="L22" s="63" t="s">
        <v>142</v>
      </c>
      <c r="M22" s="64"/>
      <c r="N22" s="64" t="s">
        <v>143</v>
      </c>
      <c r="O22" s="64">
        <v>21.5</v>
      </c>
      <c r="P22" s="64">
        <v>18</v>
      </c>
      <c r="Q22" s="64">
        <v>30</v>
      </c>
      <c r="R22" s="64">
        <v>10</v>
      </c>
      <c r="S22" s="89">
        <f t="shared" si="0"/>
        <v>79.5</v>
      </c>
      <c r="T22" s="89" t="s">
        <v>20</v>
      </c>
      <c r="U22" s="90"/>
      <c r="V22" s="30"/>
      <c r="W22" s="91"/>
      <c r="X22" s="91"/>
      <c r="Y22" s="103"/>
    </row>
    <row r="23" ht="24" customHeight="1" spans="1:25">
      <c r="A23" s="24">
        <v>17</v>
      </c>
      <c r="B23" s="28"/>
      <c r="C23" s="29"/>
      <c r="D23" s="30"/>
      <c r="E23" s="30"/>
      <c r="F23" s="30"/>
      <c r="G23" s="30"/>
      <c r="H23" s="30"/>
      <c r="I23" s="30"/>
      <c r="J23" s="30"/>
      <c r="K23" s="30"/>
      <c r="L23" s="63" t="s">
        <v>144</v>
      </c>
      <c r="M23" s="64"/>
      <c r="N23" s="64" t="s">
        <v>145</v>
      </c>
      <c r="O23" s="64">
        <v>21</v>
      </c>
      <c r="P23" s="64">
        <v>18</v>
      </c>
      <c r="Q23" s="64">
        <v>31</v>
      </c>
      <c r="R23" s="64">
        <v>9</v>
      </c>
      <c r="S23" s="89">
        <f t="shared" si="0"/>
        <v>79</v>
      </c>
      <c r="T23" s="89" t="s">
        <v>20</v>
      </c>
      <c r="U23" s="90"/>
      <c r="V23" s="30"/>
      <c r="W23" s="91"/>
      <c r="X23" s="91"/>
      <c r="Y23" s="103"/>
    </row>
    <row r="24" ht="24" customHeight="1" spans="1:25">
      <c r="A24" s="24">
        <v>18</v>
      </c>
      <c r="B24" s="28"/>
      <c r="C24" s="29"/>
      <c r="D24" s="30"/>
      <c r="E24" s="30"/>
      <c r="F24" s="30"/>
      <c r="G24" s="30"/>
      <c r="H24" s="30"/>
      <c r="I24" s="30"/>
      <c r="J24" s="30"/>
      <c r="K24" s="30"/>
      <c r="L24" s="63" t="s">
        <v>146</v>
      </c>
      <c r="M24" s="64"/>
      <c r="N24" s="64" t="s">
        <v>147</v>
      </c>
      <c r="O24" s="64">
        <v>21.5</v>
      </c>
      <c r="P24" s="64">
        <v>18</v>
      </c>
      <c r="Q24" s="64">
        <v>28</v>
      </c>
      <c r="R24" s="64">
        <v>10</v>
      </c>
      <c r="S24" s="89">
        <f t="shared" si="0"/>
        <v>77.5</v>
      </c>
      <c r="T24" s="89" t="s">
        <v>20</v>
      </c>
      <c r="U24" s="90"/>
      <c r="V24" s="30"/>
      <c r="W24" s="91"/>
      <c r="X24" s="91"/>
      <c r="Y24" s="103"/>
    </row>
    <row r="25" ht="24" customHeight="1" spans="1:25">
      <c r="A25" s="24">
        <v>19</v>
      </c>
      <c r="B25" s="28"/>
      <c r="C25" s="29"/>
      <c r="D25" s="30"/>
      <c r="E25" s="30"/>
      <c r="F25" s="30"/>
      <c r="G25" s="30"/>
      <c r="H25" s="30"/>
      <c r="I25" s="30"/>
      <c r="J25" s="30"/>
      <c r="K25" s="30"/>
      <c r="L25" s="63" t="s">
        <v>148</v>
      </c>
      <c r="M25" s="64" t="s">
        <v>149</v>
      </c>
      <c r="N25" s="64" t="s">
        <v>150</v>
      </c>
      <c r="O25" s="64">
        <v>19</v>
      </c>
      <c r="P25" s="64">
        <v>17</v>
      </c>
      <c r="Q25" s="64">
        <v>25</v>
      </c>
      <c r="R25" s="64">
        <v>8</v>
      </c>
      <c r="S25" s="89">
        <f t="shared" si="0"/>
        <v>69</v>
      </c>
      <c r="T25" s="89" t="s">
        <v>20</v>
      </c>
      <c r="U25" s="90"/>
      <c r="V25" s="30"/>
      <c r="W25" s="91"/>
      <c r="X25" s="91"/>
      <c r="Y25" s="103"/>
    </row>
    <row r="26" ht="24" customHeight="1" spans="1:25">
      <c r="A26" s="24">
        <v>20</v>
      </c>
      <c r="B26" s="28"/>
      <c r="C26" s="29"/>
      <c r="D26" s="30"/>
      <c r="E26" s="30"/>
      <c r="F26" s="30"/>
      <c r="G26" s="30"/>
      <c r="H26" s="30"/>
      <c r="I26" s="30"/>
      <c r="J26" s="30"/>
      <c r="K26" s="30"/>
      <c r="L26" s="63" t="s">
        <v>151</v>
      </c>
      <c r="M26" s="64"/>
      <c r="N26" s="64" t="s">
        <v>152</v>
      </c>
      <c r="O26" s="64">
        <v>22</v>
      </c>
      <c r="P26" s="64">
        <v>18</v>
      </c>
      <c r="Q26" s="64">
        <v>31</v>
      </c>
      <c r="R26" s="64">
        <v>11</v>
      </c>
      <c r="S26" s="89">
        <f t="shared" si="0"/>
        <v>82</v>
      </c>
      <c r="T26" s="89" t="s">
        <v>20</v>
      </c>
      <c r="U26" s="90"/>
      <c r="V26" s="30"/>
      <c r="W26" s="91"/>
      <c r="X26" s="91"/>
      <c r="Y26" s="103"/>
    </row>
    <row r="27" ht="24" customHeight="1" spans="1:25">
      <c r="A27" s="24">
        <v>21</v>
      </c>
      <c r="B27" s="28"/>
      <c r="C27" s="29"/>
      <c r="D27" s="30"/>
      <c r="E27" s="30"/>
      <c r="F27" s="30"/>
      <c r="G27" s="30"/>
      <c r="H27" s="30"/>
      <c r="I27" s="30"/>
      <c r="J27" s="30"/>
      <c r="K27" s="30"/>
      <c r="L27" s="63" t="s">
        <v>153</v>
      </c>
      <c r="M27" s="64"/>
      <c r="N27" s="64" t="s">
        <v>154</v>
      </c>
      <c r="O27" s="64">
        <v>21.8</v>
      </c>
      <c r="P27" s="64">
        <v>18</v>
      </c>
      <c r="Q27" s="64">
        <v>33</v>
      </c>
      <c r="R27" s="64">
        <v>10</v>
      </c>
      <c r="S27" s="89">
        <f t="shared" si="0"/>
        <v>82.8</v>
      </c>
      <c r="T27" s="89" t="s">
        <v>20</v>
      </c>
      <c r="U27" s="90"/>
      <c r="V27" s="30"/>
      <c r="W27" s="91"/>
      <c r="X27" s="91"/>
      <c r="Y27" s="103"/>
    </row>
    <row r="28" ht="31.5" customHeight="1" spans="1:25">
      <c r="A28" s="24">
        <v>22</v>
      </c>
      <c r="B28" s="28"/>
      <c r="C28" s="29"/>
      <c r="D28" s="30"/>
      <c r="E28" s="30"/>
      <c r="F28" s="30"/>
      <c r="G28" s="30"/>
      <c r="H28" s="30"/>
      <c r="I28" s="30"/>
      <c r="J28" s="30"/>
      <c r="K28" s="30"/>
      <c r="L28" s="63" t="s">
        <v>155</v>
      </c>
      <c r="M28" s="64"/>
      <c r="N28" s="64" t="s">
        <v>156</v>
      </c>
      <c r="O28" s="65">
        <v>18</v>
      </c>
      <c r="P28" s="65">
        <v>18</v>
      </c>
      <c r="Q28" s="65">
        <v>27</v>
      </c>
      <c r="R28" s="65">
        <v>10</v>
      </c>
      <c r="S28" s="89">
        <f t="shared" si="0"/>
        <v>73</v>
      </c>
      <c r="T28" s="89" t="s">
        <v>20</v>
      </c>
      <c r="U28" s="90"/>
      <c r="V28" s="30"/>
      <c r="W28" s="91"/>
      <c r="X28" s="91"/>
      <c r="Y28" s="103"/>
    </row>
    <row r="29" ht="24" customHeight="1" spans="1:25">
      <c r="A29" s="24">
        <v>23</v>
      </c>
      <c r="B29" s="28"/>
      <c r="C29" s="29"/>
      <c r="D29" s="30"/>
      <c r="E29" s="30"/>
      <c r="F29" s="30"/>
      <c r="G29" s="30"/>
      <c r="H29" s="30"/>
      <c r="I29" s="30"/>
      <c r="J29" s="30"/>
      <c r="K29" s="30"/>
      <c r="L29" s="63" t="s">
        <v>157</v>
      </c>
      <c r="M29" s="64"/>
      <c r="N29" s="64" t="s">
        <v>158</v>
      </c>
      <c r="O29" s="65">
        <v>20.5</v>
      </c>
      <c r="P29" s="65">
        <v>18</v>
      </c>
      <c r="Q29" s="65">
        <v>34</v>
      </c>
      <c r="R29" s="65">
        <v>10</v>
      </c>
      <c r="S29" s="89">
        <f t="shared" si="0"/>
        <v>82.5</v>
      </c>
      <c r="T29" s="89" t="s">
        <v>20</v>
      </c>
      <c r="U29" s="90"/>
      <c r="V29" s="30"/>
      <c r="W29" s="91"/>
      <c r="X29" s="91"/>
      <c r="Y29" s="103"/>
    </row>
    <row r="30" ht="24" customHeight="1" spans="1:25">
      <c r="A30" s="24">
        <v>24</v>
      </c>
      <c r="B30" s="28"/>
      <c r="C30" s="29"/>
      <c r="D30" s="30"/>
      <c r="E30" s="30"/>
      <c r="F30" s="30"/>
      <c r="G30" s="30"/>
      <c r="H30" s="30"/>
      <c r="I30" s="30"/>
      <c r="J30" s="30"/>
      <c r="K30" s="30"/>
      <c r="L30" s="63" t="s">
        <v>159</v>
      </c>
      <c r="M30" s="64"/>
      <c r="N30" s="64" t="s">
        <v>160</v>
      </c>
      <c r="O30" s="65">
        <v>22</v>
      </c>
      <c r="P30" s="65">
        <v>18</v>
      </c>
      <c r="Q30" s="65">
        <v>31</v>
      </c>
      <c r="R30" s="65">
        <v>10</v>
      </c>
      <c r="S30" s="89">
        <f t="shared" si="0"/>
        <v>81</v>
      </c>
      <c r="T30" s="89" t="s">
        <v>20</v>
      </c>
      <c r="U30" s="90"/>
      <c r="V30" s="30"/>
      <c r="W30" s="91"/>
      <c r="X30" s="91"/>
      <c r="Y30" s="103"/>
    </row>
    <row r="31" ht="24" customHeight="1" spans="1:25">
      <c r="A31" s="24">
        <v>25</v>
      </c>
      <c r="B31" s="28"/>
      <c r="C31" s="29"/>
      <c r="D31" s="30"/>
      <c r="E31" s="30"/>
      <c r="F31" s="30"/>
      <c r="G31" s="30"/>
      <c r="H31" s="30"/>
      <c r="I31" s="30"/>
      <c r="J31" s="30"/>
      <c r="K31" s="30"/>
      <c r="L31" s="63" t="s">
        <v>161</v>
      </c>
      <c r="M31" s="64"/>
      <c r="N31" s="64" t="s">
        <v>162</v>
      </c>
      <c r="O31" s="65">
        <v>21.5</v>
      </c>
      <c r="P31" s="65">
        <v>18</v>
      </c>
      <c r="Q31" s="65">
        <v>30</v>
      </c>
      <c r="R31" s="65">
        <v>10</v>
      </c>
      <c r="S31" s="89">
        <f t="shared" si="0"/>
        <v>79.5</v>
      </c>
      <c r="T31" s="89" t="s">
        <v>20</v>
      </c>
      <c r="U31" s="90"/>
      <c r="V31" s="30"/>
      <c r="W31" s="91"/>
      <c r="X31" s="91"/>
      <c r="Y31" s="103"/>
    </row>
    <row r="32" ht="24" customHeight="1" spans="1:25">
      <c r="A32" s="24">
        <v>26</v>
      </c>
      <c r="B32" s="28"/>
      <c r="C32" s="29"/>
      <c r="D32" s="30"/>
      <c r="E32" s="30"/>
      <c r="F32" s="30"/>
      <c r="G32" s="30"/>
      <c r="H32" s="30"/>
      <c r="I32" s="30"/>
      <c r="J32" s="30"/>
      <c r="K32" s="30"/>
      <c r="L32" s="63" t="s">
        <v>163</v>
      </c>
      <c r="M32" s="64"/>
      <c r="N32" s="64" t="s">
        <v>164</v>
      </c>
      <c r="O32" s="65">
        <v>22</v>
      </c>
      <c r="P32" s="65">
        <v>18</v>
      </c>
      <c r="Q32" s="65">
        <v>31</v>
      </c>
      <c r="R32" s="65">
        <v>10</v>
      </c>
      <c r="S32" s="89">
        <f t="shared" si="0"/>
        <v>81</v>
      </c>
      <c r="T32" s="89" t="s">
        <v>20</v>
      </c>
      <c r="U32" s="90"/>
      <c r="V32" s="30"/>
      <c r="W32" s="91"/>
      <c r="X32" s="91"/>
      <c r="Y32" s="103"/>
    </row>
    <row r="33" ht="24" customHeight="1" spans="1:25">
      <c r="A33" s="24">
        <v>27</v>
      </c>
      <c r="B33" s="28"/>
      <c r="C33" s="29"/>
      <c r="D33" s="30"/>
      <c r="E33" s="30"/>
      <c r="F33" s="30"/>
      <c r="G33" s="30"/>
      <c r="H33" s="30"/>
      <c r="I33" s="30"/>
      <c r="J33" s="30"/>
      <c r="K33" s="30"/>
      <c r="L33" s="63" t="s">
        <v>165</v>
      </c>
      <c r="M33" s="64"/>
      <c r="N33" s="64" t="s">
        <v>166</v>
      </c>
      <c r="O33" s="65">
        <v>21</v>
      </c>
      <c r="P33" s="65">
        <v>17.5</v>
      </c>
      <c r="Q33" s="65">
        <v>23</v>
      </c>
      <c r="R33" s="65">
        <v>7.5</v>
      </c>
      <c r="S33" s="89">
        <f t="shared" si="0"/>
        <v>69</v>
      </c>
      <c r="T33" s="89" t="s">
        <v>20</v>
      </c>
      <c r="U33" s="90"/>
      <c r="V33" s="30"/>
      <c r="W33" s="91"/>
      <c r="X33" s="91"/>
      <c r="Y33" s="103"/>
    </row>
    <row r="34" ht="24" customHeight="1" spans="1:25">
      <c r="A34" s="24">
        <v>28</v>
      </c>
      <c r="B34" s="28"/>
      <c r="C34" s="29"/>
      <c r="D34" s="30"/>
      <c r="E34" s="30"/>
      <c r="F34" s="30"/>
      <c r="G34" s="30"/>
      <c r="H34" s="30"/>
      <c r="I34" s="30"/>
      <c r="J34" s="30"/>
      <c r="K34" s="30"/>
      <c r="L34" s="63" t="s">
        <v>167</v>
      </c>
      <c r="M34" s="64"/>
      <c r="N34" s="64" t="s">
        <v>168</v>
      </c>
      <c r="O34" s="65">
        <v>21</v>
      </c>
      <c r="P34" s="65">
        <v>18</v>
      </c>
      <c r="Q34" s="65">
        <v>34</v>
      </c>
      <c r="R34" s="65">
        <v>9</v>
      </c>
      <c r="S34" s="89">
        <f t="shared" si="0"/>
        <v>82</v>
      </c>
      <c r="T34" s="89" t="s">
        <v>20</v>
      </c>
      <c r="U34" s="90"/>
      <c r="V34" s="30"/>
      <c r="W34" s="91"/>
      <c r="X34" s="91"/>
      <c r="Y34" s="103"/>
    </row>
    <row r="35" ht="24" customHeight="1" spans="1:25">
      <c r="A35" s="24">
        <v>29</v>
      </c>
      <c r="B35" s="28"/>
      <c r="C35" s="29"/>
      <c r="D35" s="30"/>
      <c r="E35" s="30"/>
      <c r="F35" s="30"/>
      <c r="G35" s="30"/>
      <c r="H35" s="30"/>
      <c r="I35" s="30"/>
      <c r="J35" s="30"/>
      <c r="K35" s="30"/>
      <c r="L35" s="63" t="s">
        <v>169</v>
      </c>
      <c r="M35" s="64"/>
      <c r="N35" s="64" t="s">
        <v>170</v>
      </c>
      <c r="O35" s="65">
        <v>21.5</v>
      </c>
      <c r="P35" s="65">
        <v>18</v>
      </c>
      <c r="Q35" s="65">
        <v>28</v>
      </c>
      <c r="R35" s="65">
        <v>10</v>
      </c>
      <c r="S35" s="89">
        <f t="shared" si="0"/>
        <v>77.5</v>
      </c>
      <c r="T35" s="89" t="s">
        <v>20</v>
      </c>
      <c r="U35" s="90"/>
      <c r="V35" s="30"/>
      <c r="W35" s="91"/>
      <c r="X35" s="91"/>
      <c r="Y35" s="103"/>
    </row>
    <row r="36" ht="24" customHeight="1" spans="1:25">
      <c r="A36" s="24">
        <v>30</v>
      </c>
      <c r="B36" s="28"/>
      <c r="C36" s="29"/>
      <c r="D36" s="30"/>
      <c r="E36" s="30"/>
      <c r="F36" s="30"/>
      <c r="G36" s="30"/>
      <c r="H36" s="30"/>
      <c r="I36" s="30"/>
      <c r="J36" s="30"/>
      <c r="K36" s="30"/>
      <c r="L36" s="63" t="s">
        <v>171</v>
      </c>
      <c r="M36" s="64"/>
      <c r="N36" s="64" t="s">
        <v>172</v>
      </c>
      <c r="O36" s="64">
        <v>15</v>
      </c>
      <c r="P36" s="64">
        <v>17</v>
      </c>
      <c r="Q36" s="64">
        <v>19</v>
      </c>
      <c r="R36" s="64">
        <v>8</v>
      </c>
      <c r="S36" s="89">
        <f t="shared" si="0"/>
        <v>59</v>
      </c>
      <c r="T36" s="89" t="s">
        <v>173</v>
      </c>
      <c r="U36" s="90"/>
      <c r="V36" s="30"/>
      <c r="W36" s="91"/>
      <c r="X36" s="91"/>
      <c r="Y36" s="103"/>
    </row>
    <row r="37" ht="24" customHeight="1" spans="1:25">
      <c r="A37" s="24">
        <v>31</v>
      </c>
      <c r="B37" s="28"/>
      <c r="C37" s="29"/>
      <c r="D37" s="30"/>
      <c r="E37" s="30"/>
      <c r="F37" s="30"/>
      <c r="G37" s="30"/>
      <c r="H37" s="30"/>
      <c r="I37" s="30"/>
      <c r="J37" s="30"/>
      <c r="K37" s="30"/>
      <c r="L37" s="63" t="s">
        <v>174</v>
      </c>
      <c r="M37" s="64"/>
      <c r="N37" s="64" t="s">
        <v>175</v>
      </c>
      <c r="O37" s="64">
        <v>22</v>
      </c>
      <c r="P37" s="64">
        <v>18</v>
      </c>
      <c r="Q37" s="64">
        <v>22</v>
      </c>
      <c r="R37" s="64">
        <v>10</v>
      </c>
      <c r="S37" s="89">
        <f t="shared" si="0"/>
        <v>72</v>
      </c>
      <c r="T37" s="89" t="s">
        <v>20</v>
      </c>
      <c r="U37" s="90"/>
      <c r="V37" s="30"/>
      <c r="W37" s="91"/>
      <c r="X37" s="91"/>
      <c r="Y37" s="103"/>
    </row>
    <row r="38" ht="31.5" customHeight="1" spans="1:25">
      <c r="A38" s="24">
        <v>32</v>
      </c>
      <c r="B38" s="28"/>
      <c r="C38" s="29"/>
      <c r="D38" s="30"/>
      <c r="E38" s="30"/>
      <c r="F38" s="30"/>
      <c r="G38" s="30"/>
      <c r="H38" s="30"/>
      <c r="I38" s="30"/>
      <c r="J38" s="30"/>
      <c r="K38" s="30"/>
      <c r="L38" s="63" t="s">
        <v>176</v>
      </c>
      <c r="M38" s="64" t="s">
        <v>149</v>
      </c>
      <c r="N38" s="64" t="s">
        <v>177</v>
      </c>
      <c r="O38" s="64">
        <v>18</v>
      </c>
      <c r="P38" s="64">
        <v>18</v>
      </c>
      <c r="Q38" s="64">
        <v>41</v>
      </c>
      <c r="R38" s="64">
        <v>9</v>
      </c>
      <c r="S38" s="89">
        <f t="shared" si="0"/>
        <v>86</v>
      </c>
      <c r="T38" s="89" t="s">
        <v>20</v>
      </c>
      <c r="U38" s="90"/>
      <c r="V38" s="30"/>
      <c r="W38" s="91"/>
      <c r="X38" s="91"/>
      <c r="Y38" s="103"/>
    </row>
    <row r="39" ht="24" customHeight="1" spans="1:25">
      <c r="A39" s="24">
        <v>33</v>
      </c>
      <c r="B39" s="28"/>
      <c r="C39" s="29"/>
      <c r="D39" s="30"/>
      <c r="E39" s="30"/>
      <c r="F39" s="30"/>
      <c r="G39" s="30"/>
      <c r="H39" s="30"/>
      <c r="I39" s="30"/>
      <c r="J39" s="30"/>
      <c r="K39" s="30"/>
      <c r="L39" s="63" t="s">
        <v>178</v>
      </c>
      <c r="M39" s="64"/>
      <c r="N39" s="64" t="s">
        <v>179</v>
      </c>
      <c r="O39" s="64">
        <v>20</v>
      </c>
      <c r="P39" s="64">
        <v>18</v>
      </c>
      <c r="Q39" s="64">
        <v>36</v>
      </c>
      <c r="R39" s="64">
        <v>9</v>
      </c>
      <c r="S39" s="89">
        <f t="shared" si="0"/>
        <v>83</v>
      </c>
      <c r="T39" s="89" t="s">
        <v>20</v>
      </c>
      <c r="U39" s="90"/>
      <c r="V39" s="30"/>
      <c r="W39" s="91"/>
      <c r="X39" s="91"/>
      <c r="Y39" s="103"/>
    </row>
    <row r="40" ht="24" customHeight="1" spans="1:25">
      <c r="A40" s="24">
        <v>34</v>
      </c>
      <c r="B40" s="28"/>
      <c r="C40" s="29"/>
      <c r="D40" s="30"/>
      <c r="E40" s="30"/>
      <c r="F40" s="30"/>
      <c r="G40" s="30"/>
      <c r="H40" s="30"/>
      <c r="I40" s="30"/>
      <c r="J40" s="30"/>
      <c r="K40" s="30"/>
      <c r="L40" s="63" t="s">
        <v>180</v>
      </c>
      <c r="M40" s="64"/>
      <c r="N40" s="64" t="s">
        <v>181</v>
      </c>
      <c r="O40" s="64">
        <v>20</v>
      </c>
      <c r="P40" s="64">
        <v>18</v>
      </c>
      <c r="Q40" s="64">
        <v>41</v>
      </c>
      <c r="R40" s="64">
        <v>10</v>
      </c>
      <c r="S40" s="89">
        <f t="shared" si="0"/>
        <v>89</v>
      </c>
      <c r="T40" s="89" t="s">
        <v>20</v>
      </c>
      <c r="U40" s="90"/>
      <c r="V40" s="30"/>
      <c r="W40" s="91"/>
      <c r="X40" s="91"/>
      <c r="Y40" s="103"/>
    </row>
    <row r="41" ht="24" customHeight="1" spans="1:25">
      <c r="A41" s="24">
        <v>35</v>
      </c>
      <c r="B41" s="28"/>
      <c r="C41" s="29"/>
      <c r="D41" s="30"/>
      <c r="E41" s="30"/>
      <c r="F41" s="30"/>
      <c r="G41" s="30"/>
      <c r="H41" s="30"/>
      <c r="I41" s="30"/>
      <c r="J41" s="30"/>
      <c r="K41" s="30"/>
      <c r="L41" s="63" t="s">
        <v>182</v>
      </c>
      <c r="M41" s="64" t="s">
        <v>149</v>
      </c>
      <c r="N41" s="64" t="s">
        <v>183</v>
      </c>
      <c r="O41" s="64">
        <v>20</v>
      </c>
      <c r="P41" s="64">
        <v>19</v>
      </c>
      <c r="Q41" s="64">
        <v>41</v>
      </c>
      <c r="R41" s="64">
        <v>9</v>
      </c>
      <c r="S41" s="89">
        <f t="shared" si="0"/>
        <v>89</v>
      </c>
      <c r="T41" s="89" t="s">
        <v>20</v>
      </c>
      <c r="U41" s="90"/>
      <c r="V41" s="30"/>
      <c r="W41" s="91"/>
      <c r="X41" s="91"/>
      <c r="Y41" s="103"/>
    </row>
    <row r="42" ht="24" customHeight="1" spans="1:25">
      <c r="A42" s="24">
        <v>36</v>
      </c>
      <c r="B42" s="28"/>
      <c r="C42" s="29"/>
      <c r="D42" s="30"/>
      <c r="E42" s="30"/>
      <c r="F42" s="30"/>
      <c r="G42" s="30"/>
      <c r="H42" s="30"/>
      <c r="I42" s="30"/>
      <c r="J42" s="30"/>
      <c r="K42" s="30"/>
      <c r="L42" s="63" t="s">
        <v>184</v>
      </c>
      <c r="M42" s="64"/>
      <c r="N42" s="64" t="s">
        <v>185</v>
      </c>
      <c r="O42" s="64">
        <v>20</v>
      </c>
      <c r="P42" s="64">
        <v>18</v>
      </c>
      <c r="Q42" s="64">
        <v>38</v>
      </c>
      <c r="R42" s="64">
        <v>10</v>
      </c>
      <c r="S42" s="89">
        <f t="shared" si="0"/>
        <v>86</v>
      </c>
      <c r="T42" s="89" t="s">
        <v>20</v>
      </c>
      <c r="U42" s="90"/>
      <c r="V42" s="30"/>
      <c r="W42" s="91"/>
      <c r="X42" s="91"/>
      <c r="Y42" s="103"/>
    </row>
    <row r="43" ht="24" customHeight="1" spans="1:25">
      <c r="A43" s="24">
        <v>37</v>
      </c>
      <c r="B43" s="28"/>
      <c r="C43" s="29"/>
      <c r="D43" s="30"/>
      <c r="E43" s="30"/>
      <c r="F43" s="30"/>
      <c r="G43" s="30"/>
      <c r="H43" s="30"/>
      <c r="I43" s="30"/>
      <c r="J43" s="30"/>
      <c r="K43" s="30"/>
      <c r="L43" s="63" t="s">
        <v>186</v>
      </c>
      <c r="M43" s="64"/>
      <c r="N43" s="64" t="s">
        <v>187</v>
      </c>
      <c r="O43" s="64">
        <v>19</v>
      </c>
      <c r="P43" s="64">
        <v>17</v>
      </c>
      <c r="Q43" s="64">
        <v>30</v>
      </c>
      <c r="R43" s="64">
        <v>9</v>
      </c>
      <c r="S43" s="89">
        <f t="shared" si="0"/>
        <v>75</v>
      </c>
      <c r="T43" s="89" t="s">
        <v>20</v>
      </c>
      <c r="U43" s="90"/>
      <c r="V43" s="30"/>
      <c r="W43" s="91"/>
      <c r="X43" s="91"/>
      <c r="Y43" s="103"/>
    </row>
    <row r="44" ht="24" customHeight="1" spans="1:25">
      <c r="A44" s="24">
        <v>38</v>
      </c>
      <c r="B44" s="28"/>
      <c r="C44" s="29"/>
      <c r="D44" s="30"/>
      <c r="E44" s="30"/>
      <c r="F44" s="30"/>
      <c r="G44" s="30"/>
      <c r="H44" s="30"/>
      <c r="I44" s="30"/>
      <c r="J44" s="30"/>
      <c r="K44" s="30"/>
      <c r="L44" s="63" t="s">
        <v>188</v>
      </c>
      <c r="M44" s="64"/>
      <c r="N44" s="64" t="s">
        <v>189</v>
      </c>
      <c r="O44" s="64"/>
      <c r="P44" s="64"/>
      <c r="Q44" s="64"/>
      <c r="R44" s="64"/>
      <c r="S44" s="89">
        <f t="shared" si="0"/>
        <v>0</v>
      </c>
      <c r="T44" s="89" t="s">
        <v>173</v>
      </c>
      <c r="U44" s="90"/>
      <c r="V44" s="30"/>
      <c r="W44" s="91"/>
      <c r="X44" s="91"/>
      <c r="Y44" s="103"/>
    </row>
    <row r="45" ht="24" customHeight="1" spans="1:25">
      <c r="A45" s="24">
        <v>39</v>
      </c>
      <c r="B45" s="28"/>
      <c r="C45" s="29"/>
      <c r="D45" s="30"/>
      <c r="E45" s="30"/>
      <c r="F45" s="30"/>
      <c r="G45" s="30"/>
      <c r="H45" s="30"/>
      <c r="I45" s="30"/>
      <c r="J45" s="30"/>
      <c r="K45" s="30"/>
      <c r="L45" s="63" t="s">
        <v>190</v>
      </c>
      <c r="M45" s="64"/>
      <c r="N45" s="64" t="s">
        <v>191</v>
      </c>
      <c r="O45" s="64">
        <v>21</v>
      </c>
      <c r="P45" s="64">
        <v>17</v>
      </c>
      <c r="Q45" s="64">
        <v>14</v>
      </c>
      <c r="R45" s="64">
        <v>8.5</v>
      </c>
      <c r="S45" s="89">
        <f t="shared" si="0"/>
        <v>60.5</v>
      </c>
      <c r="T45" s="89" t="s">
        <v>20</v>
      </c>
      <c r="U45" s="90"/>
      <c r="V45" s="30"/>
      <c r="W45" s="91"/>
      <c r="X45" s="91"/>
      <c r="Y45" s="103"/>
    </row>
    <row r="46" ht="24" customHeight="1" spans="1:25">
      <c r="A46" s="24">
        <v>40</v>
      </c>
      <c r="B46" s="28"/>
      <c r="C46" s="29"/>
      <c r="D46" s="30"/>
      <c r="E46" s="30"/>
      <c r="F46" s="30"/>
      <c r="G46" s="30"/>
      <c r="H46" s="30"/>
      <c r="I46" s="30"/>
      <c r="J46" s="30"/>
      <c r="K46" s="30"/>
      <c r="L46" s="63" t="s">
        <v>192</v>
      </c>
      <c r="M46" s="64" t="s">
        <v>149</v>
      </c>
      <c r="N46" s="64" t="s">
        <v>193</v>
      </c>
      <c r="O46" s="64">
        <v>18</v>
      </c>
      <c r="P46" s="64">
        <v>18</v>
      </c>
      <c r="Q46" s="64">
        <v>22</v>
      </c>
      <c r="R46" s="64">
        <v>7.5</v>
      </c>
      <c r="S46" s="89">
        <f t="shared" si="0"/>
        <v>65.5</v>
      </c>
      <c r="T46" s="89" t="s">
        <v>20</v>
      </c>
      <c r="U46" s="90"/>
      <c r="V46" s="30"/>
      <c r="W46" s="91"/>
      <c r="X46" s="91"/>
      <c r="Y46" s="103"/>
    </row>
    <row r="47" ht="24" customHeight="1" spans="1:25">
      <c r="A47" s="24">
        <v>41</v>
      </c>
      <c r="B47" s="28"/>
      <c r="C47" s="29"/>
      <c r="D47" s="30"/>
      <c r="E47" s="30"/>
      <c r="F47" s="30"/>
      <c r="G47" s="30"/>
      <c r="H47" s="30"/>
      <c r="I47" s="30"/>
      <c r="J47" s="30"/>
      <c r="K47" s="30"/>
      <c r="L47" s="63" t="s">
        <v>194</v>
      </c>
      <c r="M47" s="64"/>
      <c r="N47" s="64" t="s">
        <v>195</v>
      </c>
      <c r="O47" s="65">
        <v>21</v>
      </c>
      <c r="P47" s="65">
        <v>18</v>
      </c>
      <c r="Q47" s="65">
        <v>22</v>
      </c>
      <c r="R47" s="65">
        <v>8</v>
      </c>
      <c r="S47" s="89">
        <f t="shared" si="0"/>
        <v>69</v>
      </c>
      <c r="T47" s="89" t="s">
        <v>20</v>
      </c>
      <c r="U47" s="90"/>
      <c r="V47" s="30"/>
      <c r="W47" s="91"/>
      <c r="X47" s="91"/>
      <c r="Y47" s="103"/>
    </row>
    <row r="48" ht="24" customHeight="1" spans="1:25">
      <c r="A48" s="24">
        <v>42</v>
      </c>
      <c r="B48" s="28"/>
      <c r="C48" s="29"/>
      <c r="D48" s="30"/>
      <c r="E48" s="30"/>
      <c r="F48" s="30"/>
      <c r="G48" s="30"/>
      <c r="H48" s="30"/>
      <c r="I48" s="30"/>
      <c r="J48" s="30"/>
      <c r="K48" s="30"/>
      <c r="L48" s="63" t="s">
        <v>196</v>
      </c>
      <c r="M48" s="64"/>
      <c r="N48" s="64" t="s">
        <v>197</v>
      </c>
      <c r="O48" s="64">
        <v>20</v>
      </c>
      <c r="P48" s="64">
        <v>18</v>
      </c>
      <c r="Q48" s="64">
        <v>44</v>
      </c>
      <c r="R48" s="64">
        <v>9</v>
      </c>
      <c r="S48" s="89">
        <f t="shared" si="0"/>
        <v>91</v>
      </c>
      <c r="T48" s="89" t="s">
        <v>20</v>
      </c>
      <c r="U48" s="90"/>
      <c r="V48" s="30"/>
      <c r="W48" s="91"/>
      <c r="X48" s="91"/>
      <c r="Y48" s="103"/>
    </row>
    <row r="49" ht="24" customHeight="1" spans="1:25">
      <c r="A49" s="24">
        <v>43</v>
      </c>
      <c r="B49" s="31"/>
      <c r="C49" s="32"/>
      <c r="D49" s="33"/>
      <c r="E49" s="33"/>
      <c r="F49" s="33"/>
      <c r="G49" s="33"/>
      <c r="H49" s="33"/>
      <c r="I49" s="33"/>
      <c r="J49" s="33"/>
      <c r="K49" s="33"/>
      <c r="L49" s="66" t="s">
        <v>198</v>
      </c>
      <c r="M49" s="67" t="s">
        <v>149</v>
      </c>
      <c r="N49" s="67" t="s">
        <v>199</v>
      </c>
      <c r="O49" s="67">
        <v>20</v>
      </c>
      <c r="P49" s="67">
        <v>19</v>
      </c>
      <c r="Q49" s="67">
        <v>40</v>
      </c>
      <c r="R49" s="67">
        <v>11</v>
      </c>
      <c r="S49" s="92">
        <f t="shared" si="0"/>
        <v>90</v>
      </c>
      <c r="T49" s="92" t="s">
        <v>20</v>
      </c>
      <c r="U49" s="93"/>
      <c r="V49" s="33"/>
      <c r="W49" s="94"/>
      <c r="X49" s="94"/>
      <c r="Y49" s="104"/>
    </row>
    <row r="50" ht="24" customHeight="1" spans="1:25">
      <c r="A50" s="24">
        <v>44</v>
      </c>
      <c r="B50" s="34" t="s">
        <v>200</v>
      </c>
      <c r="C50" s="35" t="s">
        <v>201</v>
      </c>
      <c r="D50" s="27" t="s">
        <v>202</v>
      </c>
      <c r="E50" s="27">
        <v>35</v>
      </c>
      <c r="F50" s="27">
        <v>29</v>
      </c>
      <c r="G50" s="27">
        <v>41</v>
      </c>
      <c r="H50" s="27">
        <v>61</v>
      </c>
      <c r="I50" s="27">
        <v>66</v>
      </c>
      <c r="J50" s="27">
        <f>SUM(E50:I50)</f>
        <v>232</v>
      </c>
      <c r="K50" s="27" t="s">
        <v>20</v>
      </c>
      <c r="L50" s="61" t="s">
        <v>203</v>
      </c>
      <c r="M50" s="62" t="s">
        <v>149</v>
      </c>
      <c r="N50" s="62" t="s">
        <v>204</v>
      </c>
      <c r="O50" s="62">
        <v>18</v>
      </c>
      <c r="P50" s="62">
        <v>17</v>
      </c>
      <c r="Q50" s="62">
        <v>32</v>
      </c>
      <c r="R50" s="62">
        <v>14.5</v>
      </c>
      <c r="S50" s="86">
        <f t="shared" ref="S50:S58" si="1">SUM(O50:R50)</f>
        <v>81.5</v>
      </c>
      <c r="T50" s="86" t="s">
        <v>20</v>
      </c>
      <c r="U50" s="87">
        <f>AVERAGE(S50:S58)</f>
        <v>72.6111111111111</v>
      </c>
      <c r="V50" s="27" t="s">
        <v>20</v>
      </c>
      <c r="W50" s="88">
        <f>(J50*0.6+U50*0.4)/190*100</f>
        <v>88.5497076023392</v>
      </c>
      <c r="X50" s="88" t="s">
        <v>21</v>
      </c>
      <c r="Y50" s="102" t="s">
        <v>22</v>
      </c>
    </row>
    <row r="51" ht="24" customHeight="1" spans="1:25">
      <c r="A51" s="24">
        <v>45</v>
      </c>
      <c r="B51" s="36"/>
      <c r="C51" s="37"/>
      <c r="D51" s="30"/>
      <c r="E51" s="30"/>
      <c r="F51" s="30"/>
      <c r="G51" s="30"/>
      <c r="H51" s="30"/>
      <c r="I51" s="30"/>
      <c r="J51" s="30"/>
      <c r="K51" s="30"/>
      <c r="L51" s="63" t="s">
        <v>205</v>
      </c>
      <c r="M51" s="64" t="s">
        <v>149</v>
      </c>
      <c r="N51" s="64" t="s">
        <v>206</v>
      </c>
      <c r="O51" s="64">
        <v>19</v>
      </c>
      <c r="P51" s="64">
        <v>15</v>
      </c>
      <c r="Q51" s="64">
        <v>48</v>
      </c>
      <c r="R51" s="64">
        <v>11</v>
      </c>
      <c r="S51" s="89">
        <v>93</v>
      </c>
      <c r="T51" s="89" t="s">
        <v>20</v>
      </c>
      <c r="U51" s="90"/>
      <c r="V51" s="30"/>
      <c r="W51" s="91"/>
      <c r="X51" s="91"/>
      <c r="Y51" s="103"/>
    </row>
    <row r="52" ht="24" customHeight="1" spans="1:25">
      <c r="A52" s="24">
        <v>46</v>
      </c>
      <c r="B52" s="36"/>
      <c r="C52" s="37"/>
      <c r="D52" s="30"/>
      <c r="E52" s="30"/>
      <c r="F52" s="30"/>
      <c r="G52" s="30"/>
      <c r="H52" s="30"/>
      <c r="I52" s="30"/>
      <c r="J52" s="30"/>
      <c r="K52" s="30"/>
      <c r="L52" s="63" t="s">
        <v>207</v>
      </c>
      <c r="M52" s="64" t="s">
        <v>149</v>
      </c>
      <c r="N52" s="64" t="s">
        <v>208</v>
      </c>
      <c r="O52" s="64">
        <v>17</v>
      </c>
      <c r="P52" s="64">
        <v>19</v>
      </c>
      <c r="Q52" s="64">
        <v>38</v>
      </c>
      <c r="R52" s="64">
        <v>11</v>
      </c>
      <c r="S52" s="89">
        <f t="shared" si="1"/>
        <v>85</v>
      </c>
      <c r="T52" s="89" t="s">
        <v>20</v>
      </c>
      <c r="U52" s="90"/>
      <c r="V52" s="30"/>
      <c r="W52" s="91"/>
      <c r="X52" s="91"/>
      <c r="Y52" s="103"/>
    </row>
    <row r="53" ht="24" customHeight="1" spans="1:25">
      <c r="A53" s="24">
        <v>47</v>
      </c>
      <c r="B53" s="36"/>
      <c r="C53" s="37"/>
      <c r="D53" s="30"/>
      <c r="E53" s="30"/>
      <c r="F53" s="30"/>
      <c r="G53" s="30"/>
      <c r="H53" s="30"/>
      <c r="I53" s="30"/>
      <c r="J53" s="30"/>
      <c r="K53" s="30"/>
      <c r="L53" s="63" t="s">
        <v>209</v>
      </c>
      <c r="M53" s="64" t="s">
        <v>149</v>
      </c>
      <c r="N53" s="64" t="s">
        <v>210</v>
      </c>
      <c r="O53" s="64">
        <v>21</v>
      </c>
      <c r="P53" s="64">
        <v>18</v>
      </c>
      <c r="Q53" s="64">
        <v>31</v>
      </c>
      <c r="R53" s="64">
        <v>10</v>
      </c>
      <c r="S53" s="89">
        <f t="shared" si="1"/>
        <v>80</v>
      </c>
      <c r="T53" s="89" t="s">
        <v>20</v>
      </c>
      <c r="U53" s="90"/>
      <c r="V53" s="30"/>
      <c r="W53" s="91"/>
      <c r="X53" s="91"/>
      <c r="Y53" s="103"/>
    </row>
    <row r="54" ht="24" customHeight="1" spans="1:25">
      <c r="A54" s="24">
        <v>48</v>
      </c>
      <c r="B54" s="36"/>
      <c r="C54" s="37"/>
      <c r="D54" s="30"/>
      <c r="E54" s="30"/>
      <c r="F54" s="30"/>
      <c r="G54" s="30"/>
      <c r="H54" s="30"/>
      <c r="I54" s="30"/>
      <c r="J54" s="30"/>
      <c r="K54" s="30"/>
      <c r="L54" s="63" t="s">
        <v>211</v>
      </c>
      <c r="M54" s="64"/>
      <c r="N54" s="64" t="s">
        <v>212</v>
      </c>
      <c r="O54" s="64">
        <v>0</v>
      </c>
      <c r="P54" s="64">
        <v>0</v>
      </c>
      <c r="Q54" s="64">
        <v>0</v>
      </c>
      <c r="R54" s="64">
        <v>0</v>
      </c>
      <c r="S54" s="89">
        <f t="shared" si="1"/>
        <v>0</v>
      </c>
      <c r="T54" s="89" t="s">
        <v>173</v>
      </c>
      <c r="U54" s="90"/>
      <c r="V54" s="30"/>
      <c r="W54" s="91"/>
      <c r="X54" s="91"/>
      <c r="Y54" s="103"/>
    </row>
    <row r="55" ht="24" customHeight="1" spans="1:25">
      <c r="A55" s="24">
        <v>49</v>
      </c>
      <c r="B55" s="36"/>
      <c r="C55" s="37"/>
      <c r="D55" s="30"/>
      <c r="E55" s="30"/>
      <c r="F55" s="30"/>
      <c r="G55" s="30"/>
      <c r="H55" s="30"/>
      <c r="I55" s="30"/>
      <c r="J55" s="30"/>
      <c r="K55" s="30"/>
      <c r="L55" s="63" t="s">
        <v>213</v>
      </c>
      <c r="M55" s="64"/>
      <c r="N55" s="64" t="s">
        <v>214</v>
      </c>
      <c r="O55" s="64">
        <v>20</v>
      </c>
      <c r="P55" s="64">
        <v>18</v>
      </c>
      <c r="Q55" s="64">
        <v>31</v>
      </c>
      <c r="R55" s="64">
        <v>10</v>
      </c>
      <c r="S55" s="89">
        <f t="shared" si="1"/>
        <v>79</v>
      </c>
      <c r="T55" s="89" t="s">
        <v>20</v>
      </c>
      <c r="U55" s="90"/>
      <c r="V55" s="30"/>
      <c r="W55" s="91"/>
      <c r="X55" s="91"/>
      <c r="Y55" s="103"/>
    </row>
    <row r="56" ht="24" customHeight="1" spans="1:25">
      <c r="A56" s="24">
        <v>50</v>
      </c>
      <c r="B56" s="36"/>
      <c r="C56" s="37"/>
      <c r="D56" s="30"/>
      <c r="E56" s="30"/>
      <c r="F56" s="30"/>
      <c r="G56" s="30"/>
      <c r="H56" s="30"/>
      <c r="I56" s="30"/>
      <c r="J56" s="30"/>
      <c r="K56" s="30"/>
      <c r="L56" s="63" t="s">
        <v>215</v>
      </c>
      <c r="M56" s="64"/>
      <c r="N56" s="64" t="s">
        <v>216</v>
      </c>
      <c r="O56" s="64">
        <v>20</v>
      </c>
      <c r="P56" s="64">
        <v>18</v>
      </c>
      <c r="Q56" s="64">
        <v>34</v>
      </c>
      <c r="R56" s="64">
        <v>10</v>
      </c>
      <c r="S56" s="89">
        <f t="shared" si="1"/>
        <v>82</v>
      </c>
      <c r="T56" s="89" t="s">
        <v>20</v>
      </c>
      <c r="U56" s="90"/>
      <c r="V56" s="30"/>
      <c r="W56" s="91"/>
      <c r="X56" s="91"/>
      <c r="Y56" s="103"/>
    </row>
    <row r="57" ht="24" customHeight="1" spans="1:25">
      <c r="A57" s="24">
        <v>51</v>
      </c>
      <c r="B57" s="36"/>
      <c r="C57" s="37"/>
      <c r="D57" s="30"/>
      <c r="E57" s="30"/>
      <c r="F57" s="30"/>
      <c r="G57" s="30"/>
      <c r="H57" s="30"/>
      <c r="I57" s="30"/>
      <c r="J57" s="30"/>
      <c r="K57" s="30"/>
      <c r="L57" s="68" t="s">
        <v>217</v>
      </c>
      <c r="M57" s="64"/>
      <c r="N57" s="64" t="s">
        <v>218</v>
      </c>
      <c r="O57" s="64">
        <v>14.5</v>
      </c>
      <c r="P57" s="64">
        <v>17</v>
      </c>
      <c r="Q57" s="64">
        <v>31</v>
      </c>
      <c r="R57" s="64">
        <v>10</v>
      </c>
      <c r="S57" s="89">
        <f t="shared" si="1"/>
        <v>72.5</v>
      </c>
      <c r="T57" s="89" t="s">
        <v>20</v>
      </c>
      <c r="U57" s="90"/>
      <c r="V57" s="30"/>
      <c r="W57" s="91"/>
      <c r="X57" s="91"/>
      <c r="Y57" s="103"/>
    </row>
    <row r="58" ht="24" customHeight="1" spans="1:25">
      <c r="A58" s="24">
        <v>52</v>
      </c>
      <c r="B58" s="38"/>
      <c r="C58" s="39"/>
      <c r="D58" s="40"/>
      <c r="E58" s="40"/>
      <c r="F58" s="40"/>
      <c r="G58" s="40"/>
      <c r="H58" s="40"/>
      <c r="I58" s="40"/>
      <c r="J58" s="40"/>
      <c r="K58" s="40"/>
      <c r="L58" s="69" t="s">
        <v>219</v>
      </c>
      <c r="M58" s="70"/>
      <c r="N58" s="70" t="s">
        <v>202</v>
      </c>
      <c r="O58" s="70">
        <v>18.5</v>
      </c>
      <c r="P58" s="70">
        <v>18</v>
      </c>
      <c r="Q58" s="70">
        <v>34</v>
      </c>
      <c r="R58" s="70">
        <v>10</v>
      </c>
      <c r="S58" s="95">
        <f t="shared" si="1"/>
        <v>80.5</v>
      </c>
      <c r="T58" s="95" t="s">
        <v>20</v>
      </c>
      <c r="U58" s="96"/>
      <c r="V58" s="40"/>
      <c r="W58" s="97"/>
      <c r="X58" s="97"/>
      <c r="Y58" s="105"/>
    </row>
    <row r="59" ht="24" customHeight="1" spans="1:25">
      <c r="A59" s="24">
        <v>53</v>
      </c>
      <c r="B59" s="41" t="s">
        <v>220</v>
      </c>
      <c r="C59" s="27" t="s">
        <v>221</v>
      </c>
      <c r="D59" s="27" t="s">
        <v>222</v>
      </c>
      <c r="E59" s="27">
        <v>34</v>
      </c>
      <c r="F59" s="27">
        <v>29</v>
      </c>
      <c r="G59" s="27">
        <v>35</v>
      </c>
      <c r="H59" s="27">
        <v>65</v>
      </c>
      <c r="I59" s="27">
        <v>69</v>
      </c>
      <c r="J59" s="27">
        <f>SUM(E59:I59)</f>
        <v>232</v>
      </c>
      <c r="K59" s="27" t="s">
        <v>20</v>
      </c>
      <c r="L59" s="61" t="s">
        <v>223</v>
      </c>
      <c r="M59" s="62" t="s">
        <v>149</v>
      </c>
      <c r="N59" s="62" t="s">
        <v>222</v>
      </c>
      <c r="O59" s="62">
        <v>22</v>
      </c>
      <c r="P59" s="62">
        <v>10.5</v>
      </c>
      <c r="Q59" s="62">
        <v>29</v>
      </c>
      <c r="R59" s="62">
        <v>8</v>
      </c>
      <c r="S59" s="86">
        <f t="shared" ref="S59:S66" si="2">SUM(O59:R59)</f>
        <v>69.5</v>
      </c>
      <c r="T59" s="86" t="s">
        <v>20</v>
      </c>
      <c r="U59" s="87">
        <f>AVERAGE(S59:S66)</f>
        <v>71.25</v>
      </c>
      <c r="V59" s="27" t="s">
        <v>20</v>
      </c>
      <c r="W59" s="88">
        <f>(J59*0.6+U59*0.4)/190*100</f>
        <v>88.2631578947368</v>
      </c>
      <c r="X59" s="88" t="s">
        <v>21</v>
      </c>
      <c r="Y59" s="102" t="s">
        <v>27</v>
      </c>
    </row>
    <row r="60" ht="24" customHeight="1" spans="1:25">
      <c r="A60" s="24">
        <v>54</v>
      </c>
      <c r="B60" s="42"/>
      <c r="C60" s="30"/>
      <c r="D60" s="30"/>
      <c r="E60" s="30"/>
      <c r="F60" s="30"/>
      <c r="G60" s="30"/>
      <c r="H60" s="30"/>
      <c r="I60" s="30"/>
      <c r="J60" s="30"/>
      <c r="K60" s="30"/>
      <c r="L60" s="63" t="s">
        <v>224</v>
      </c>
      <c r="M60" s="64"/>
      <c r="N60" s="64" t="s">
        <v>225</v>
      </c>
      <c r="O60" s="64">
        <v>21</v>
      </c>
      <c r="P60" s="64">
        <v>11.5</v>
      </c>
      <c r="Q60" s="64">
        <v>19</v>
      </c>
      <c r="R60" s="64">
        <v>9</v>
      </c>
      <c r="S60" s="89">
        <f t="shared" si="2"/>
        <v>60.5</v>
      </c>
      <c r="T60" s="89" t="s">
        <v>20</v>
      </c>
      <c r="U60" s="90"/>
      <c r="V60" s="30"/>
      <c r="W60" s="91"/>
      <c r="X60" s="91"/>
      <c r="Y60" s="103"/>
    </row>
    <row r="61" ht="32.25" customHeight="1" spans="1:25">
      <c r="A61" s="24">
        <v>55</v>
      </c>
      <c r="B61" s="42"/>
      <c r="C61" s="30"/>
      <c r="D61" s="30"/>
      <c r="E61" s="30"/>
      <c r="F61" s="30"/>
      <c r="G61" s="30"/>
      <c r="H61" s="30"/>
      <c r="I61" s="30"/>
      <c r="J61" s="30"/>
      <c r="K61" s="30"/>
      <c r="L61" s="63" t="s">
        <v>226</v>
      </c>
      <c r="M61" s="64" t="s">
        <v>149</v>
      </c>
      <c r="N61" s="64" t="s">
        <v>227</v>
      </c>
      <c r="O61" s="64">
        <v>18</v>
      </c>
      <c r="P61" s="64">
        <v>11.5</v>
      </c>
      <c r="Q61" s="64">
        <v>36</v>
      </c>
      <c r="R61" s="64">
        <v>9</v>
      </c>
      <c r="S61" s="89">
        <f t="shared" si="2"/>
        <v>74.5</v>
      </c>
      <c r="T61" s="89" t="s">
        <v>20</v>
      </c>
      <c r="U61" s="90"/>
      <c r="V61" s="30"/>
      <c r="W61" s="91"/>
      <c r="X61" s="91"/>
      <c r="Y61" s="103"/>
    </row>
    <row r="62" ht="24" customHeight="1" spans="1:25">
      <c r="A62" s="24">
        <v>56</v>
      </c>
      <c r="B62" s="42"/>
      <c r="C62" s="30"/>
      <c r="D62" s="30"/>
      <c r="E62" s="30"/>
      <c r="F62" s="30"/>
      <c r="G62" s="30"/>
      <c r="H62" s="30"/>
      <c r="I62" s="30"/>
      <c r="J62" s="30"/>
      <c r="K62" s="30"/>
      <c r="L62" s="63" t="s">
        <v>228</v>
      </c>
      <c r="M62" s="64" t="s">
        <v>149</v>
      </c>
      <c r="N62" s="64" t="s">
        <v>229</v>
      </c>
      <c r="O62" s="64">
        <v>22</v>
      </c>
      <c r="P62" s="64">
        <v>11.5</v>
      </c>
      <c r="Q62" s="64">
        <v>43</v>
      </c>
      <c r="R62" s="64">
        <v>9</v>
      </c>
      <c r="S62" s="89">
        <f t="shared" si="2"/>
        <v>85.5</v>
      </c>
      <c r="T62" s="89" t="s">
        <v>20</v>
      </c>
      <c r="U62" s="90"/>
      <c r="V62" s="30"/>
      <c r="W62" s="91"/>
      <c r="X62" s="91"/>
      <c r="Y62" s="103"/>
    </row>
    <row r="63" ht="24" customHeight="1" spans="1:25">
      <c r="A63" s="24">
        <v>57</v>
      </c>
      <c r="B63" s="42"/>
      <c r="C63" s="30"/>
      <c r="D63" s="30"/>
      <c r="E63" s="30"/>
      <c r="F63" s="30"/>
      <c r="G63" s="30"/>
      <c r="H63" s="30"/>
      <c r="I63" s="30"/>
      <c r="J63" s="30"/>
      <c r="K63" s="30"/>
      <c r="L63" s="63" t="s">
        <v>230</v>
      </c>
      <c r="M63" s="64" t="s">
        <v>149</v>
      </c>
      <c r="N63" s="64" t="s">
        <v>231</v>
      </c>
      <c r="O63" s="64">
        <v>19</v>
      </c>
      <c r="P63" s="64">
        <v>11.5</v>
      </c>
      <c r="Q63" s="64">
        <v>22</v>
      </c>
      <c r="R63" s="64">
        <v>8</v>
      </c>
      <c r="S63" s="89">
        <f t="shared" si="2"/>
        <v>60.5</v>
      </c>
      <c r="T63" s="89" t="s">
        <v>20</v>
      </c>
      <c r="U63" s="90"/>
      <c r="V63" s="30"/>
      <c r="W63" s="91"/>
      <c r="X63" s="91"/>
      <c r="Y63" s="103"/>
    </row>
    <row r="64" ht="24" customHeight="1" spans="1:25">
      <c r="A64" s="24">
        <v>58</v>
      </c>
      <c r="B64" s="42"/>
      <c r="C64" s="30"/>
      <c r="D64" s="30"/>
      <c r="E64" s="30"/>
      <c r="F64" s="30"/>
      <c r="G64" s="30"/>
      <c r="H64" s="30"/>
      <c r="I64" s="30"/>
      <c r="J64" s="30"/>
      <c r="K64" s="30"/>
      <c r="L64" s="63" t="s">
        <v>232</v>
      </c>
      <c r="M64" s="64" t="s">
        <v>149</v>
      </c>
      <c r="N64" s="64" t="s">
        <v>233</v>
      </c>
      <c r="O64" s="64">
        <v>21</v>
      </c>
      <c r="P64" s="64">
        <v>11.5</v>
      </c>
      <c r="Q64" s="64">
        <v>38</v>
      </c>
      <c r="R64" s="64">
        <v>8</v>
      </c>
      <c r="S64" s="89">
        <f t="shared" si="2"/>
        <v>78.5</v>
      </c>
      <c r="T64" s="89" t="s">
        <v>20</v>
      </c>
      <c r="U64" s="90"/>
      <c r="V64" s="30"/>
      <c r="W64" s="91"/>
      <c r="X64" s="91"/>
      <c r="Y64" s="103"/>
    </row>
    <row r="65" ht="24" customHeight="1" spans="1:25">
      <c r="A65" s="24">
        <v>59</v>
      </c>
      <c r="B65" s="42"/>
      <c r="C65" s="30"/>
      <c r="D65" s="30"/>
      <c r="E65" s="30"/>
      <c r="F65" s="30"/>
      <c r="G65" s="30"/>
      <c r="H65" s="30"/>
      <c r="I65" s="30"/>
      <c r="J65" s="30"/>
      <c r="K65" s="30"/>
      <c r="L65" s="63" t="s">
        <v>234</v>
      </c>
      <c r="M65" s="64" t="s">
        <v>149</v>
      </c>
      <c r="N65" s="64" t="s">
        <v>235</v>
      </c>
      <c r="O65" s="64">
        <v>22</v>
      </c>
      <c r="P65" s="64">
        <v>9.5</v>
      </c>
      <c r="Q65" s="64">
        <v>38</v>
      </c>
      <c r="R65" s="64">
        <v>9</v>
      </c>
      <c r="S65" s="89">
        <f t="shared" si="2"/>
        <v>78.5</v>
      </c>
      <c r="T65" s="89" t="s">
        <v>20</v>
      </c>
      <c r="U65" s="90"/>
      <c r="V65" s="30"/>
      <c r="W65" s="91"/>
      <c r="X65" s="91"/>
      <c r="Y65" s="103"/>
    </row>
    <row r="66" ht="32.25" customHeight="1" spans="1:25">
      <c r="A66" s="24">
        <v>60</v>
      </c>
      <c r="B66" s="106"/>
      <c r="C66" s="40"/>
      <c r="D66" s="40"/>
      <c r="E66" s="40"/>
      <c r="F66" s="40"/>
      <c r="G66" s="40"/>
      <c r="H66" s="40"/>
      <c r="I66" s="40"/>
      <c r="J66" s="40"/>
      <c r="K66" s="40"/>
      <c r="L66" s="130" t="s">
        <v>236</v>
      </c>
      <c r="M66" s="70" t="s">
        <v>149</v>
      </c>
      <c r="N66" s="70" t="s">
        <v>237</v>
      </c>
      <c r="O66" s="70">
        <v>21</v>
      </c>
      <c r="P66" s="70">
        <v>11.5</v>
      </c>
      <c r="Q66" s="70">
        <v>22</v>
      </c>
      <c r="R66" s="70">
        <v>8</v>
      </c>
      <c r="S66" s="95">
        <f t="shared" si="2"/>
        <v>62.5</v>
      </c>
      <c r="T66" s="95" t="s">
        <v>20</v>
      </c>
      <c r="U66" s="96"/>
      <c r="V66" s="40"/>
      <c r="W66" s="97"/>
      <c r="X66" s="97"/>
      <c r="Y66" s="105"/>
    </row>
    <row r="67" ht="30" customHeight="1" spans="1:25">
      <c r="A67" s="24">
        <v>61</v>
      </c>
      <c r="B67" s="41" t="s">
        <v>238</v>
      </c>
      <c r="C67" s="27" t="s">
        <v>239</v>
      </c>
      <c r="D67" s="27" t="s">
        <v>240</v>
      </c>
      <c r="E67" s="27">
        <v>38</v>
      </c>
      <c r="F67" s="27">
        <v>28</v>
      </c>
      <c r="G67" s="27">
        <v>32</v>
      </c>
      <c r="H67" s="27">
        <v>58</v>
      </c>
      <c r="I67" s="27">
        <v>62</v>
      </c>
      <c r="J67" s="27">
        <f>SUM(E67:I67)</f>
        <v>218</v>
      </c>
      <c r="K67" s="27" t="s">
        <v>20</v>
      </c>
      <c r="L67" s="131" t="s">
        <v>241</v>
      </c>
      <c r="M67" s="62" t="s">
        <v>149</v>
      </c>
      <c r="N67" s="62" t="s">
        <v>242</v>
      </c>
      <c r="O67" s="62">
        <v>22</v>
      </c>
      <c r="P67" s="62">
        <v>19</v>
      </c>
      <c r="Q67" s="62">
        <v>38</v>
      </c>
      <c r="R67" s="62">
        <v>11</v>
      </c>
      <c r="S67" s="86">
        <f t="shared" ref="S67:S87" si="3">SUM(O67:R67)</f>
        <v>90</v>
      </c>
      <c r="T67" s="86" t="s">
        <v>20</v>
      </c>
      <c r="U67" s="87">
        <f>AVERAGE(S67:S71)</f>
        <v>84.6</v>
      </c>
      <c r="V67" s="27" t="s">
        <v>20</v>
      </c>
      <c r="W67" s="88">
        <f>(J67*0.6+U67*0.4)/190*100</f>
        <v>86.6526315789474</v>
      </c>
      <c r="X67" s="88" t="s">
        <v>21</v>
      </c>
      <c r="Y67" s="102" t="s">
        <v>30</v>
      </c>
    </row>
    <row r="68" ht="28.5" customHeight="1" spans="1:25">
      <c r="A68" s="24">
        <v>62</v>
      </c>
      <c r="B68" s="42"/>
      <c r="C68" s="30"/>
      <c r="D68" s="30"/>
      <c r="E68" s="30"/>
      <c r="F68" s="30"/>
      <c r="G68" s="30"/>
      <c r="H68" s="30"/>
      <c r="I68" s="30"/>
      <c r="J68" s="30"/>
      <c r="K68" s="30"/>
      <c r="L68" s="63" t="s">
        <v>243</v>
      </c>
      <c r="M68" s="64" t="s">
        <v>149</v>
      </c>
      <c r="N68" s="64" t="s">
        <v>244</v>
      </c>
      <c r="O68" s="64">
        <v>21</v>
      </c>
      <c r="P68" s="64">
        <v>19</v>
      </c>
      <c r="Q68" s="64">
        <v>34</v>
      </c>
      <c r="R68" s="64">
        <v>9</v>
      </c>
      <c r="S68" s="89">
        <f t="shared" si="3"/>
        <v>83</v>
      </c>
      <c r="T68" s="89" t="s">
        <v>20</v>
      </c>
      <c r="U68" s="90"/>
      <c r="V68" s="30"/>
      <c r="W68" s="91"/>
      <c r="X68" s="91"/>
      <c r="Y68" s="103"/>
    </row>
    <row r="69" ht="24" customHeight="1" spans="1:25">
      <c r="A69" s="24">
        <v>63</v>
      </c>
      <c r="B69" s="42"/>
      <c r="C69" s="30"/>
      <c r="D69" s="30"/>
      <c r="E69" s="30"/>
      <c r="F69" s="30"/>
      <c r="G69" s="30"/>
      <c r="H69" s="30"/>
      <c r="I69" s="30"/>
      <c r="J69" s="30"/>
      <c r="K69" s="30"/>
      <c r="L69" s="63" t="s">
        <v>245</v>
      </c>
      <c r="M69" s="64"/>
      <c r="N69" s="64" t="s">
        <v>246</v>
      </c>
      <c r="O69" s="64">
        <v>22</v>
      </c>
      <c r="P69" s="64">
        <v>15.5</v>
      </c>
      <c r="Q69" s="64">
        <v>48</v>
      </c>
      <c r="R69" s="64">
        <v>11</v>
      </c>
      <c r="S69" s="89">
        <f t="shared" si="3"/>
        <v>96.5</v>
      </c>
      <c r="T69" s="89" t="s">
        <v>20</v>
      </c>
      <c r="U69" s="90"/>
      <c r="V69" s="30"/>
      <c r="W69" s="91"/>
      <c r="X69" s="91"/>
      <c r="Y69" s="103"/>
    </row>
    <row r="70" ht="30" customHeight="1" spans="1:25">
      <c r="A70" s="24">
        <v>64</v>
      </c>
      <c r="B70" s="42"/>
      <c r="C70" s="30"/>
      <c r="D70" s="30"/>
      <c r="E70" s="30"/>
      <c r="F70" s="30"/>
      <c r="G70" s="30"/>
      <c r="H70" s="30"/>
      <c r="I70" s="30"/>
      <c r="J70" s="30"/>
      <c r="K70" s="30"/>
      <c r="L70" s="63" t="s">
        <v>247</v>
      </c>
      <c r="M70" s="64"/>
      <c r="N70" s="64" t="s">
        <v>248</v>
      </c>
      <c r="O70" s="64">
        <v>22</v>
      </c>
      <c r="P70" s="64">
        <v>16.5</v>
      </c>
      <c r="Q70" s="64">
        <v>26</v>
      </c>
      <c r="R70" s="64">
        <v>8</v>
      </c>
      <c r="S70" s="89">
        <f t="shared" si="3"/>
        <v>72.5</v>
      </c>
      <c r="T70" s="89" t="s">
        <v>20</v>
      </c>
      <c r="U70" s="90"/>
      <c r="V70" s="30"/>
      <c r="W70" s="91"/>
      <c r="X70" s="91"/>
      <c r="Y70" s="103"/>
    </row>
    <row r="71" ht="24" customHeight="1" spans="1:25">
      <c r="A71" s="24">
        <v>65</v>
      </c>
      <c r="B71" s="106"/>
      <c r="C71" s="40"/>
      <c r="D71" s="40"/>
      <c r="E71" s="40"/>
      <c r="F71" s="40"/>
      <c r="G71" s="40"/>
      <c r="H71" s="40"/>
      <c r="I71" s="40"/>
      <c r="J71" s="40"/>
      <c r="K71" s="40"/>
      <c r="L71" s="130" t="s">
        <v>249</v>
      </c>
      <c r="M71" s="70" t="s">
        <v>149</v>
      </c>
      <c r="N71" s="70" t="s">
        <v>250</v>
      </c>
      <c r="O71" s="70">
        <v>20</v>
      </c>
      <c r="P71" s="70">
        <v>19</v>
      </c>
      <c r="Q71" s="70">
        <v>33</v>
      </c>
      <c r="R71" s="70">
        <v>9</v>
      </c>
      <c r="S71" s="95">
        <f t="shared" si="3"/>
        <v>81</v>
      </c>
      <c r="T71" s="95" t="s">
        <v>20</v>
      </c>
      <c r="U71" s="96"/>
      <c r="V71" s="40"/>
      <c r="W71" s="97"/>
      <c r="X71" s="97"/>
      <c r="Y71" s="105"/>
    </row>
    <row r="72" ht="27.75" customHeight="1" spans="1:25">
      <c r="A72" s="24">
        <v>66</v>
      </c>
      <c r="B72" s="34" t="s">
        <v>251</v>
      </c>
      <c r="C72" s="35" t="s">
        <v>252</v>
      </c>
      <c r="D72" s="27" t="s">
        <v>253</v>
      </c>
      <c r="E72" s="27">
        <v>35</v>
      </c>
      <c r="F72" s="27">
        <v>28</v>
      </c>
      <c r="G72" s="27">
        <v>33</v>
      </c>
      <c r="H72" s="27">
        <v>63</v>
      </c>
      <c r="I72" s="27">
        <v>63</v>
      </c>
      <c r="J72" s="27">
        <f>SUM(E72:I72)</f>
        <v>222</v>
      </c>
      <c r="K72" s="27" t="s">
        <v>20</v>
      </c>
      <c r="L72" s="61" t="s">
        <v>254</v>
      </c>
      <c r="M72" s="62" t="s">
        <v>149</v>
      </c>
      <c r="N72" s="62" t="s">
        <v>255</v>
      </c>
      <c r="O72" s="62">
        <v>10.5</v>
      </c>
      <c r="P72" s="62">
        <v>18</v>
      </c>
      <c r="Q72" s="62">
        <v>36</v>
      </c>
      <c r="R72" s="62">
        <v>9</v>
      </c>
      <c r="S72" s="86">
        <f t="shared" si="3"/>
        <v>73.5</v>
      </c>
      <c r="T72" s="86" t="s">
        <v>20</v>
      </c>
      <c r="U72" s="87">
        <f>AVERAGE(S72:S87)</f>
        <v>74.0625</v>
      </c>
      <c r="V72" s="27" t="s">
        <v>20</v>
      </c>
      <c r="W72" s="88">
        <f>(J72*0.6+U72*0.4)/190*100</f>
        <v>85.6973684210526</v>
      </c>
      <c r="X72" s="88" t="s">
        <v>21</v>
      </c>
      <c r="Y72" s="171" t="s">
        <v>33</v>
      </c>
    </row>
    <row r="73" ht="27.75" customHeight="1" spans="1:25">
      <c r="A73" s="24">
        <v>67</v>
      </c>
      <c r="B73" s="36"/>
      <c r="C73" s="37"/>
      <c r="D73" s="30"/>
      <c r="E73" s="30"/>
      <c r="F73" s="30"/>
      <c r="G73" s="30"/>
      <c r="H73" s="30"/>
      <c r="I73" s="30"/>
      <c r="J73" s="30"/>
      <c r="K73" s="30"/>
      <c r="L73" s="63" t="s">
        <v>256</v>
      </c>
      <c r="M73" s="64" t="s">
        <v>149</v>
      </c>
      <c r="N73" s="64" t="s">
        <v>257</v>
      </c>
      <c r="O73" s="64">
        <v>20</v>
      </c>
      <c r="P73" s="64">
        <v>14</v>
      </c>
      <c r="Q73" s="64">
        <v>19</v>
      </c>
      <c r="R73" s="64">
        <v>8</v>
      </c>
      <c r="S73" s="89">
        <f t="shared" si="3"/>
        <v>61</v>
      </c>
      <c r="T73" s="89" t="s">
        <v>20</v>
      </c>
      <c r="U73" s="90"/>
      <c r="V73" s="30"/>
      <c r="W73" s="91"/>
      <c r="X73" s="91"/>
      <c r="Y73" s="172"/>
    </row>
    <row r="74" ht="27.75" customHeight="1" spans="1:25">
      <c r="A74" s="24">
        <v>68</v>
      </c>
      <c r="B74" s="36"/>
      <c r="C74" s="37"/>
      <c r="D74" s="30"/>
      <c r="E74" s="30"/>
      <c r="F74" s="30"/>
      <c r="G74" s="30"/>
      <c r="H74" s="30"/>
      <c r="I74" s="30"/>
      <c r="J74" s="30"/>
      <c r="K74" s="30"/>
      <c r="L74" s="63" t="s">
        <v>258</v>
      </c>
      <c r="M74" s="64" t="s">
        <v>149</v>
      </c>
      <c r="N74" s="64" t="s">
        <v>259</v>
      </c>
      <c r="O74" s="64">
        <v>20</v>
      </c>
      <c r="P74" s="64">
        <v>19</v>
      </c>
      <c r="Q74" s="64">
        <v>15</v>
      </c>
      <c r="R74" s="64">
        <v>8</v>
      </c>
      <c r="S74" s="89">
        <f t="shared" si="3"/>
        <v>62</v>
      </c>
      <c r="T74" s="89" t="s">
        <v>20</v>
      </c>
      <c r="U74" s="90"/>
      <c r="V74" s="30"/>
      <c r="W74" s="91"/>
      <c r="X74" s="91"/>
      <c r="Y74" s="172"/>
    </row>
    <row r="75" ht="27.75" customHeight="1" spans="1:25">
      <c r="A75" s="24">
        <v>69</v>
      </c>
      <c r="B75" s="36"/>
      <c r="C75" s="37"/>
      <c r="D75" s="30"/>
      <c r="E75" s="30"/>
      <c r="F75" s="30"/>
      <c r="G75" s="30"/>
      <c r="H75" s="30"/>
      <c r="I75" s="30"/>
      <c r="J75" s="30"/>
      <c r="K75" s="30"/>
      <c r="L75" s="63" t="s">
        <v>260</v>
      </c>
      <c r="M75" s="64" t="s">
        <v>149</v>
      </c>
      <c r="N75" s="64" t="s">
        <v>261</v>
      </c>
      <c r="O75" s="64">
        <v>20.5</v>
      </c>
      <c r="P75" s="64">
        <v>19</v>
      </c>
      <c r="Q75" s="64">
        <v>28</v>
      </c>
      <c r="R75" s="64">
        <v>10</v>
      </c>
      <c r="S75" s="89">
        <f t="shared" si="3"/>
        <v>77.5</v>
      </c>
      <c r="T75" s="89" t="s">
        <v>20</v>
      </c>
      <c r="U75" s="90"/>
      <c r="V75" s="30"/>
      <c r="W75" s="91"/>
      <c r="X75" s="91"/>
      <c r="Y75" s="172"/>
    </row>
    <row r="76" ht="27.75" customHeight="1" spans="1:25">
      <c r="A76" s="24">
        <v>70</v>
      </c>
      <c r="B76" s="36"/>
      <c r="C76" s="37"/>
      <c r="D76" s="30"/>
      <c r="E76" s="30"/>
      <c r="F76" s="30"/>
      <c r="G76" s="30"/>
      <c r="H76" s="30"/>
      <c r="I76" s="30"/>
      <c r="J76" s="30"/>
      <c r="K76" s="30"/>
      <c r="L76" s="63" t="s">
        <v>262</v>
      </c>
      <c r="M76" s="64" t="s">
        <v>149</v>
      </c>
      <c r="N76" s="64" t="s">
        <v>263</v>
      </c>
      <c r="O76" s="64">
        <v>22</v>
      </c>
      <c r="P76" s="64">
        <v>19</v>
      </c>
      <c r="Q76" s="64">
        <v>33</v>
      </c>
      <c r="R76" s="64">
        <v>11</v>
      </c>
      <c r="S76" s="89">
        <f t="shared" si="3"/>
        <v>85</v>
      </c>
      <c r="T76" s="89" t="s">
        <v>20</v>
      </c>
      <c r="U76" s="90"/>
      <c r="V76" s="30"/>
      <c r="W76" s="91"/>
      <c r="X76" s="91"/>
      <c r="Y76" s="172"/>
    </row>
    <row r="77" ht="27.75" customHeight="1" spans="1:25">
      <c r="A77" s="24">
        <v>71</v>
      </c>
      <c r="B77" s="36"/>
      <c r="C77" s="37"/>
      <c r="D77" s="30"/>
      <c r="E77" s="30"/>
      <c r="F77" s="30"/>
      <c r="G77" s="30"/>
      <c r="H77" s="30"/>
      <c r="I77" s="30"/>
      <c r="J77" s="30"/>
      <c r="K77" s="30"/>
      <c r="L77" s="63" t="s">
        <v>264</v>
      </c>
      <c r="M77" s="64" t="s">
        <v>149</v>
      </c>
      <c r="N77" s="64" t="s">
        <v>265</v>
      </c>
      <c r="O77" s="64">
        <v>20</v>
      </c>
      <c r="P77" s="64">
        <v>19</v>
      </c>
      <c r="Q77" s="64">
        <v>48</v>
      </c>
      <c r="R77" s="64">
        <v>11</v>
      </c>
      <c r="S77" s="89">
        <f t="shared" si="3"/>
        <v>98</v>
      </c>
      <c r="T77" s="89" t="s">
        <v>20</v>
      </c>
      <c r="U77" s="90"/>
      <c r="V77" s="30"/>
      <c r="W77" s="91"/>
      <c r="X77" s="91"/>
      <c r="Y77" s="172"/>
    </row>
    <row r="78" ht="27.75" customHeight="1" spans="1:25">
      <c r="A78" s="24">
        <v>72</v>
      </c>
      <c r="B78" s="36"/>
      <c r="C78" s="37"/>
      <c r="D78" s="30"/>
      <c r="E78" s="30"/>
      <c r="F78" s="30"/>
      <c r="G78" s="30"/>
      <c r="H78" s="30"/>
      <c r="I78" s="30"/>
      <c r="J78" s="30"/>
      <c r="K78" s="30"/>
      <c r="L78" s="63" t="s">
        <v>266</v>
      </c>
      <c r="M78" s="64" t="s">
        <v>149</v>
      </c>
      <c r="N78" s="64" t="s">
        <v>267</v>
      </c>
      <c r="O78" s="64">
        <v>22</v>
      </c>
      <c r="P78" s="64">
        <v>17</v>
      </c>
      <c r="Q78" s="64">
        <v>44</v>
      </c>
      <c r="R78" s="64">
        <v>11</v>
      </c>
      <c r="S78" s="89">
        <f t="shared" si="3"/>
        <v>94</v>
      </c>
      <c r="T78" s="89" t="s">
        <v>20</v>
      </c>
      <c r="U78" s="90"/>
      <c r="V78" s="30"/>
      <c r="W78" s="91"/>
      <c r="X78" s="91"/>
      <c r="Y78" s="172"/>
    </row>
    <row r="79" ht="27.75" customHeight="1" spans="1:25">
      <c r="A79" s="24">
        <v>73</v>
      </c>
      <c r="B79" s="36"/>
      <c r="C79" s="37"/>
      <c r="D79" s="30"/>
      <c r="E79" s="30"/>
      <c r="F79" s="30"/>
      <c r="G79" s="30"/>
      <c r="H79" s="30"/>
      <c r="I79" s="30"/>
      <c r="J79" s="30"/>
      <c r="K79" s="30"/>
      <c r="L79" s="63" t="s">
        <v>268</v>
      </c>
      <c r="M79" s="64" t="s">
        <v>149</v>
      </c>
      <c r="N79" s="64" t="s">
        <v>269</v>
      </c>
      <c r="O79" s="64">
        <v>18</v>
      </c>
      <c r="P79" s="64">
        <v>16.5</v>
      </c>
      <c r="Q79" s="64">
        <v>30</v>
      </c>
      <c r="R79" s="64">
        <v>8</v>
      </c>
      <c r="S79" s="89">
        <f t="shared" si="3"/>
        <v>72.5</v>
      </c>
      <c r="T79" s="89" t="s">
        <v>20</v>
      </c>
      <c r="U79" s="90"/>
      <c r="V79" s="30"/>
      <c r="W79" s="91"/>
      <c r="X79" s="91"/>
      <c r="Y79" s="172"/>
    </row>
    <row r="80" ht="27.75" customHeight="1" spans="1:25">
      <c r="A80" s="24">
        <v>74</v>
      </c>
      <c r="B80" s="36"/>
      <c r="C80" s="37"/>
      <c r="D80" s="30"/>
      <c r="E80" s="30"/>
      <c r="F80" s="30"/>
      <c r="G80" s="30"/>
      <c r="H80" s="30"/>
      <c r="I80" s="30"/>
      <c r="J80" s="30"/>
      <c r="K80" s="30"/>
      <c r="L80" s="63" t="s">
        <v>270</v>
      </c>
      <c r="M80" s="64"/>
      <c r="N80" s="64" t="s">
        <v>271</v>
      </c>
      <c r="O80" s="64">
        <v>18</v>
      </c>
      <c r="P80" s="64">
        <v>17</v>
      </c>
      <c r="Q80" s="64">
        <v>35</v>
      </c>
      <c r="R80" s="64">
        <v>7.5</v>
      </c>
      <c r="S80" s="89">
        <f t="shared" si="3"/>
        <v>77.5</v>
      </c>
      <c r="T80" s="89" t="s">
        <v>20</v>
      </c>
      <c r="U80" s="90"/>
      <c r="V80" s="30"/>
      <c r="W80" s="91"/>
      <c r="X80" s="91"/>
      <c r="Y80" s="172"/>
    </row>
    <row r="81" ht="27.75" customHeight="1" spans="1:25">
      <c r="A81" s="24">
        <v>75</v>
      </c>
      <c r="B81" s="36"/>
      <c r="C81" s="37"/>
      <c r="D81" s="30"/>
      <c r="E81" s="30"/>
      <c r="F81" s="30"/>
      <c r="G81" s="30"/>
      <c r="H81" s="30"/>
      <c r="I81" s="30"/>
      <c r="J81" s="30"/>
      <c r="K81" s="30"/>
      <c r="L81" s="63" t="s">
        <v>272</v>
      </c>
      <c r="M81" s="64"/>
      <c r="N81" s="64" t="s">
        <v>273</v>
      </c>
      <c r="O81" s="64">
        <v>18</v>
      </c>
      <c r="P81" s="64">
        <v>15</v>
      </c>
      <c r="Q81" s="64">
        <v>27</v>
      </c>
      <c r="R81" s="64">
        <v>7.5</v>
      </c>
      <c r="S81" s="89">
        <f t="shared" si="3"/>
        <v>67.5</v>
      </c>
      <c r="T81" s="89" t="s">
        <v>20</v>
      </c>
      <c r="U81" s="90"/>
      <c r="V81" s="30"/>
      <c r="W81" s="91"/>
      <c r="X81" s="91"/>
      <c r="Y81" s="172"/>
    </row>
    <row r="82" ht="27.75" customHeight="1" spans="1:25">
      <c r="A82" s="24">
        <v>76</v>
      </c>
      <c r="B82" s="36"/>
      <c r="C82" s="37"/>
      <c r="D82" s="30"/>
      <c r="E82" s="30"/>
      <c r="F82" s="30"/>
      <c r="G82" s="30"/>
      <c r="H82" s="30"/>
      <c r="I82" s="30"/>
      <c r="J82" s="30"/>
      <c r="K82" s="30"/>
      <c r="L82" s="63" t="s">
        <v>274</v>
      </c>
      <c r="M82" s="64" t="s">
        <v>149</v>
      </c>
      <c r="N82" s="64" t="s">
        <v>275</v>
      </c>
      <c r="O82" s="64">
        <v>16</v>
      </c>
      <c r="P82" s="64">
        <v>13</v>
      </c>
      <c r="Q82" s="64">
        <v>24</v>
      </c>
      <c r="R82" s="64">
        <v>8</v>
      </c>
      <c r="S82" s="89">
        <f t="shared" si="3"/>
        <v>61</v>
      </c>
      <c r="T82" s="89" t="s">
        <v>20</v>
      </c>
      <c r="U82" s="90"/>
      <c r="V82" s="30"/>
      <c r="W82" s="91"/>
      <c r="X82" s="91"/>
      <c r="Y82" s="172"/>
    </row>
    <row r="83" ht="27.75" customHeight="1" spans="1:25">
      <c r="A83" s="24">
        <v>77</v>
      </c>
      <c r="B83" s="36"/>
      <c r="C83" s="37"/>
      <c r="D83" s="30"/>
      <c r="E83" s="30"/>
      <c r="F83" s="30"/>
      <c r="G83" s="30"/>
      <c r="H83" s="30"/>
      <c r="I83" s="30"/>
      <c r="J83" s="30"/>
      <c r="K83" s="30"/>
      <c r="L83" s="63" t="s">
        <v>276</v>
      </c>
      <c r="M83" s="64"/>
      <c r="N83" s="64" t="s">
        <v>277</v>
      </c>
      <c r="O83" s="64">
        <v>14</v>
      </c>
      <c r="P83" s="64">
        <v>15</v>
      </c>
      <c r="Q83" s="64">
        <v>30</v>
      </c>
      <c r="R83" s="64">
        <v>8</v>
      </c>
      <c r="S83" s="89">
        <f t="shared" si="3"/>
        <v>67</v>
      </c>
      <c r="T83" s="89" t="s">
        <v>20</v>
      </c>
      <c r="U83" s="90"/>
      <c r="V83" s="30"/>
      <c r="W83" s="91"/>
      <c r="X83" s="91"/>
      <c r="Y83" s="172"/>
    </row>
    <row r="84" ht="27.75" customHeight="1" spans="1:25">
      <c r="A84" s="24">
        <v>78</v>
      </c>
      <c r="B84" s="36"/>
      <c r="C84" s="37"/>
      <c r="D84" s="30"/>
      <c r="E84" s="30"/>
      <c r="F84" s="30"/>
      <c r="G84" s="30"/>
      <c r="H84" s="30"/>
      <c r="I84" s="30"/>
      <c r="J84" s="30"/>
      <c r="K84" s="30"/>
      <c r="L84" s="63" t="s">
        <v>278</v>
      </c>
      <c r="M84" s="64"/>
      <c r="N84" s="64"/>
      <c r="O84" s="64">
        <v>15</v>
      </c>
      <c r="P84" s="64">
        <v>15</v>
      </c>
      <c r="Q84" s="64">
        <v>30</v>
      </c>
      <c r="R84" s="64">
        <v>2</v>
      </c>
      <c r="S84" s="89">
        <f t="shared" si="3"/>
        <v>62</v>
      </c>
      <c r="T84" s="89" t="s">
        <v>20</v>
      </c>
      <c r="U84" s="90"/>
      <c r="V84" s="30"/>
      <c r="W84" s="91"/>
      <c r="X84" s="91"/>
      <c r="Y84" s="172"/>
    </row>
    <row r="85" ht="27.75" customHeight="1" spans="1:25">
      <c r="A85" s="24">
        <v>79</v>
      </c>
      <c r="B85" s="36"/>
      <c r="C85" s="37"/>
      <c r="D85" s="30"/>
      <c r="E85" s="30"/>
      <c r="F85" s="30"/>
      <c r="G85" s="30"/>
      <c r="H85" s="30"/>
      <c r="I85" s="30"/>
      <c r="J85" s="30"/>
      <c r="K85" s="30"/>
      <c r="L85" s="63" t="s">
        <v>279</v>
      </c>
      <c r="M85" s="64" t="s">
        <v>149</v>
      </c>
      <c r="N85" s="64" t="s">
        <v>280</v>
      </c>
      <c r="O85" s="64">
        <v>20</v>
      </c>
      <c r="P85" s="64">
        <v>17</v>
      </c>
      <c r="Q85" s="64">
        <v>38</v>
      </c>
      <c r="R85" s="64">
        <v>9</v>
      </c>
      <c r="S85" s="89">
        <f t="shared" si="3"/>
        <v>84</v>
      </c>
      <c r="T85" s="89" t="s">
        <v>20</v>
      </c>
      <c r="U85" s="90"/>
      <c r="V85" s="30"/>
      <c r="W85" s="91"/>
      <c r="X85" s="91"/>
      <c r="Y85" s="172"/>
    </row>
    <row r="86" ht="27.75" customHeight="1" spans="1:25">
      <c r="A86" s="24">
        <v>80</v>
      </c>
      <c r="B86" s="36"/>
      <c r="C86" s="37"/>
      <c r="D86" s="30"/>
      <c r="E86" s="30"/>
      <c r="F86" s="30"/>
      <c r="G86" s="30"/>
      <c r="H86" s="30"/>
      <c r="I86" s="30"/>
      <c r="J86" s="30"/>
      <c r="K86" s="30"/>
      <c r="L86" s="63" t="s">
        <v>281</v>
      </c>
      <c r="M86" s="64"/>
      <c r="N86" s="64" t="s">
        <v>282</v>
      </c>
      <c r="O86" s="64">
        <v>20</v>
      </c>
      <c r="P86" s="64">
        <v>19</v>
      </c>
      <c r="Q86" s="64">
        <v>15</v>
      </c>
      <c r="R86" s="64">
        <v>10</v>
      </c>
      <c r="S86" s="89">
        <f t="shared" si="3"/>
        <v>64</v>
      </c>
      <c r="T86" s="89" t="s">
        <v>20</v>
      </c>
      <c r="U86" s="90"/>
      <c r="V86" s="30"/>
      <c r="W86" s="91"/>
      <c r="X86" s="91"/>
      <c r="Y86" s="172"/>
    </row>
    <row r="87" ht="27.75" customHeight="1" spans="1:25">
      <c r="A87" s="24">
        <v>81</v>
      </c>
      <c r="B87" s="38"/>
      <c r="C87" s="39"/>
      <c r="D87" s="33"/>
      <c r="E87" s="33"/>
      <c r="F87" s="33"/>
      <c r="G87" s="33"/>
      <c r="H87" s="33"/>
      <c r="I87" s="33"/>
      <c r="J87" s="33"/>
      <c r="K87" s="33"/>
      <c r="L87" s="66" t="s">
        <v>283</v>
      </c>
      <c r="M87" s="67"/>
      <c r="N87" s="67" t="s">
        <v>284</v>
      </c>
      <c r="O87" s="67">
        <v>19</v>
      </c>
      <c r="P87" s="67">
        <v>18</v>
      </c>
      <c r="Q87" s="67">
        <v>34</v>
      </c>
      <c r="R87" s="67">
        <v>7.5</v>
      </c>
      <c r="S87" s="92">
        <f t="shared" si="3"/>
        <v>78.5</v>
      </c>
      <c r="T87" s="92" t="s">
        <v>20</v>
      </c>
      <c r="U87" s="93"/>
      <c r="V87" s="33"/>
      <c r="W87" s="94"/>
      <c r="X87" s="94"/>
      <c r="Y87" s="173"/>
    </row>
    <row r="88" ht="24" customHeight="1" spans="1:25">
      <c r="A88" s="24">
        <v>82</v>
      </c>
      <c r="B88" s="41" t="s">
        <v>285</v>
      </c>
      <c r="C88" s="27" t="s">
        <v>286</v>
      </c>
      <c r="D88" s="27" t="s">
        <v>287</v>
      </c>
      <c r="E88" s="27">
        <v>36</v>
      </c>
      <c r="F88" s="27">
        <v>23</v>
      </c>
      <c r="G88" s="27">
        <v>31</v>
      </c>
      <c r="H88" s="27">
        <v>61</v>
      </c>
      <c r="I88" s="27">
        <v>62</v>
      </c>
      <c r="J88" s="27">
        <f>SUM(E88:I88)</f>
        <v>213</v>
      </c>
      <c r="K88" s="27" t="s">
        <v>20</v>
      </c>
      <c r="L88" s="61" t="s">
        <v>288</v>
      </c>
      <c r="M88" s="62" t="s">
        <v>149</v>
      </c>
      <c r="N88" s="62" t="s">
        <v>289</v>
      </c>
      <c r="O88" s="62">
        <v>20</v>
      </c>
      <c r="P88" s="62">
        <v>17</v>
      </c>
      <c r="Q88" s="62">
        <v>47</v>
      </c>
      <c r="R88" s="62">
        <v>11</v>
      </c>
      <c r="S88" s="86">
        <f t="shared" ref="S88:S93" si="4">SUM(O88:R88)</f>
        <v>95</v>
      </c>
      <c r="T88" s="86" t="s">
        <v>20</v>
      </c>
      <c r="U88" s="87">
        <f>AVERAGE(S88:S93)</f>
        <v>87.3333333333333</v>
      </c>
      <c r="V88" s="27" t="s">
        <v>20</v>
      </c>
      <c r="W88" s="88">
        <f>(J88*0.6+U88*0.4)/190*100</f>
        <v>85.6491228070175</v>
      </c>
      <c r="X88" s="88" t="s">
        <v>21</v>
      </c>
      <c r="Y88" s="102" t="s">
        <v>36</v>
      </c>
    </row>
    <row r="89" ht="24" customHeight="1" spans="1:25">
      <c r="A89" s="24">
        <v>83</v>
      </c>
      <c r="B89" s="42"/>
      <c r="C89" s="30"/>
      <c r="D89" s="30"/>
      <c r="E89" s="30"/>
      <c r="F89" s="30"/>
      <c r="G89" s="30"/>
      <c r="H89" s="30"/>
      <c r="I89" s="30"/>
      <c r="J89" s="30"/>
      <c r="K89" s="30"/>
      <c r="L89" s="132" t="s">
        <v>290</v>
      </c>
      <c r="M89" s="64" t="s">
        <v>149</v>
      </c>
      <c r="N89" s="64" t="s">
        <v>291</v>
      </c>
      <c r="O89" s="64">
        <v>20</v>
      </c>
      <c r="P89" s="64">
        <v>17</v>
      </c>
      <c r="Q89" s="64">
        <v>34</v>
      </c>
      <c r="R89" s="64">
        <v>9</v>
      </c>
      <c r="S89" s="89">
        <f t="shared" si="4"/>
        <v>80</v>
      </c>
      <c r="T89" s="89" t="s">
        <v>20</v>
      </c>
      <c r="U89" s="90"/>
      <c r="V89" s="30"/>
      <c r="W89" s="91"/>
      <c r="X89" s="91"/>
      <c r="Y89" s="103"/>
    </row>
    <row r="90" ht="24" customHeight="1" spans="1:25">
      <c r="A90" s="24">
        <v>84</v>
      </c>
      <c r="B90" s="42"/>
      <c r="C90" s="30"/>
      <c r="D90" s="30"/>
      <c r="E90" s="30"/>
      <c r="F90" s="30"/>
      <c r="G90" s="30"/>
      <c r="H90" s="30"/>
      <c r="I90" s="30"/>
      <c r="J90" s="30"/>
      <c r="K90" s="30"/>
      <c r="L90" s="63" t="s">
        <v>292</v>
      </c>
      <c r="M90" s="64" t="s">
        <v>149</v>
      </c>
      <c r="N90" s="64" t="s">
        <v>293</v>
      </c>
      <c r="O90" s="64">
        <v>18.5</v>
      </c>
      <c r="P90" s="64">
        <v>17</v>
      </c>
      <c r="Q90" s="64">
        <v>34</v>
      </c>
      <c r="R90" s="64">
        <v>10</v>
      </c>
      <c r="S90" s="89">
        <f t="shared" si="4"/>
        <v>79.5</v>
      </c>
      <c r="T90" s="89" t="s">
        <v>20</v>
      </c>
      <c r="U90" s="90"/>
      <c r="V90" s="30"/>
      <c r="W90" s="91"/>
      <c r="X90" s="91"/>
      <c r="Y90" s="103"/>
    </row>
    <row r="91" ht="24" customHeight="1" spans="1:25">
      <c r="A91" s="24">
        <v>85</v>
      </c>
      <c r="B91" s="42"/>
      <c r="C91" s="30"/>
      <c r="D91" s="30"/>
      <c r="E91" s="30"/>
      <c r="F91" s="30"/>
      <c r="G91" s="30"/>
      <c r="H91" s="30"/>
      <c r="I91" s="30"/>
      <c r="J91" s="30"/>
      <c r="K91" s="30"/>
      <c r="L91" s="63" t="s">
        <v>294</v>
      </c>
      <c r="M91" s="64" t="s">
        <v>149</v>
      </c>
      <c r="N91" s="64" t="s">
        <v>295</v>
      </c>
      <c r="O91" s="64">
        <v>22</v>
      </c>
      <c r="P91" s="64">
        <v>17</v>
      </c>
      <c r="Q91" s="64">
        <v>46</v>
      </c>
      <c r="R91" s="64">
        <v>11</v>
      </c>
      <c r="S91" s="89">
        <f t="shared" si="4"/>
        <v>96</v>
      </c>
      <c r="T91" s="89" t="s">
        <v>20</v>
      </c>
      <c r="U91" s="90"/>
      <c r="V91" s="30"/>
      <c r="W91" s="91"/>
      <c r="X91" s="91"/>
      <c r="Y91" s="103"/>
    </row>
    <row r="92" ht="24" customHeight="1" spans="1:25">
      <c r="A92" s="24">
        <v>86</v>
      </c>
      <c r="B92" s="42"/>
      <c r="C92" s="30"/>
      <c r="D92" s="30"/>
      <c r="E92" s="30"/>
      <c r="F92" s="30"/>
      <c r="G92" s="30"/>
      <c r="H92" s="30"/>
      <c r="I92" s="30"/>
      <c r="J92" s="30"/>
      <c r="K92" s="30"/>
      <c r="L92" s="63" t="s">
        <v>296</v>
      </c>
      <c r="M92" s="64" t="s">
        <v>149</v>
      </c>
      <c r="N92" s="64" t="s">
        <v>297</v>
      </c>
      <c r="O92" s="64">
        <v>21</v>
      </c>
      <c r="P92" s="64">
        <v>17</v>
      </c>
      <c r="Q92" s="64">
        <v>47</v>
      </c>
      <c r="R92" s="64">
        <v>9</v>
      </c>
      <c r="S92" s="89">
        <f t="shared" si="4"/>
        <v>94</v>
      </c>
      <c r="T92" s="89" t="s">
        <v>20</v>
      </c>
      <c r="U92" s="90"/>
      <c r="V92" s="30"/>
      <c r="W92" s="91"/>
      <c r="X92" s="91"/>
      <c r="Y92" s="103"/>
    </row>
    <row r="93" ht="24" customHeight="1" spans="1:25">
      <c r="A93" s="24">
        <v>87</v>
      </c>
      <c r="B93" s="106"/>
      <c r="C93" s="40"/>
      <c r="D93" s="40"/>
      <c r="E93" s="40"/>
      <c r="F93" s="40"/>
      <c r="G93" s="40"/>
      <c r="H93" s="40"/>
      <c r="I93" s="40"/>
      <c r="J93" s="40"/>
      <c r="K93" s="40"/>
      <c r="L93" s="130" t="s">
        <v>298</v>
      </c>
      <c r="M93" s="70"/>
      <c r="N93" s="70" t="s">
        <v>299</v>
      </c>
      <c r="O93" s="70">
        <v>19</v>
      </c>
      <c r="P93" s="70">
        <v>17</v>
      </c>
      <c r="Q93" s="70">
        <v>36</v>
      </c>
      <c r="R93" s="70">
        <v>7.5</v>
      </c>
      <c r="S93" s="95">
        <f t="shared" si="4"/>
        <v>79.5</v>
      </c>
      <c r="T93" s="95" t="s">
        <v>20</v>
      </c>
      <c r="U93" s="96"/>
      <c r="V93" s="40"/>
      <c r="W93" s="97"/>
      <c r="X93" s="97"/>
      <c r="Y93" s="105"/>
    </row>
    <row r="94" ht="24" customHeight="1" spans="1:25">
      <c r="A94" s="24">
        <v>88</v>
      </c>
      <c r="B94" s="107" t="s">
        <v>300</v>
      </c>
      <c r="C94" s="108" t="s">
        <v>301</v>
      </c>
      <c r="D94" s="108" t="s">
        <v>302</v>
      </c>
      <c r="E94" s="108">
        <v>35</v>
      </c>
      <c r="F94" s="108">
        <v>30</v>
      </c>
      <c r="G94" s="108">
        <v>35</v>
      </c>
      <c r="H94" s="108">
        <v>60</v>
      </c>
      <c r="I94" s="108">
        <v>65</v>
      </c>
      <c r="J94" s="108">
        <f>SUM(E94:I94)</f>
        <v>225</v>
      </c>
      <c r="K94" s="108" t="s">
        <v>20</v>
      </c>
      <c r="L94" s="133" t="s">
        <v>303</v>
      </c>
      <c r="M94" s="134"/>
      <c r="N94" s="134"/>
      <c r="O94" s="134">
        <v>20</v>
      </c>
      <c r="P94" s="134">
        <v>19</v>
      </c>
      <c r="Q94" s="134">
        <v>36</v>
      </c>
      <c r="R94" s="134">
        <v>10</v>
      </c>
      <c r="S94" s="86">
        <f t="shared" ref="S94:S107" si="5">SUM(O94:R94)</f>
        <v>85</v>
      </c>
      <c r="T94" s="62" t="s">
        <v>20</v>
      </c>
      <c r="U94" s="157">
        <f>AVERAGE(S94:S107)</f>
        <v>68.6785714285714</v>
      </c>
      <c r="V94" s="108" t="s">
        <v>20</v>
      </c>
      <c r="W94" s="88">
        <f>(J94*0.6+U94*0.4)/190*100</f>
        <v>85.5112781954887</v>
      </c>
      <c r="X94" s="88" t="s">
        <v>21</v>
      </c>
      <c r="Y94" s="102" t="s">
        <v>39</v>
      </c>
    </row>
    <row r="95" ht="24" customHeight="1" spans="1:25">
      <c r="A95" s="24">
        <v>89</v>
      </c>
      <c r="B95" s="109"/>
      <c r="C95" s="110"/>
      <c r="D95" s="110"/>
      <c r="E95" s="110"/>
      <c r="F95" s="110"/>
      <c r="G95" s="110"/>
      <c r="H95" s="110"/>
      <c r="I95" s="110"/>
      <c r="J95" s="110"/>
      <c r="K95" s="110"/>
      <c r="L95" s="135" t="s">
        <v>304</v>
      </c>
      <c r="M95" s="136"/>
      <c r="N95" s="136" t="s">
        <v>305</v>
      </c>
      <c r="O95" s="136">
        <v>18.5</v>
      </c>
      <c r="P95" s="136">
        <v>19</v>
      </c>
      <c r="Q95" s="136">
        <v>36</v>
      </c>
      <c r="R95" s="136">
        <v>8</v>
      </c>
      <c r="S95" s="89">
        <f t="shared" si="5"/>
        <v>81.5</v>
      </c>
      <c r="T95" s="64" t="s">
        <v>20</v>
      </c>
      <c r="U95" s="158"/>
      <c r="V95" s="110"/>
      <c r="W95" s="91"/>
      <c r="X95" s="91"/>
      <c r="Y95" s="103"/>
    </row>
    <row r="96" ht="24" customHeight="1" spans="1:25">
      <c r="A96" s="24">
        <v>90</v>
      </c>
      <c r="B96" s="109"/>
      <c r="C96" s="110"/>
      <c r="D96" s="110"/>
      <c r="E96" s="110"/>
      <c r="F96" s="110"/>
      <c r="G96" s="110"/>
      <c r="H96" s="110"/>
      <c r="I96" s="110"/>
      <c r="J96" s="110"/>
      <c r="K96" s="110"/>
      <c r="L96" s="135" t="s">
        <v>306</v>
      </c>
      <c r="M96" s="136"/>
      <c r="N96" s="136" t="s">
        <v>307</v>
      </c>
      <c r="O96" s="136">
        <v>21</v>
      </c>
      <c r="P96" s="136">
        <v>17</v>
      </c>
      <c r="Q96" s="136">
        <v>28</v>
      </c>
      <c r="R96" s="136">
        <v>8</v>
      </c>
      <c r="S96" s="89">
        <f t="shared" si="5"/>
        <v>74</v>
      </c>
      <c r="T96" s="64" t="s">
        <v>20</v>
      </c>
      <c r="U96" s="158"/>
      <c r="V96" s="110"/>
      <c r="W96" s="91"/>
      <c r="X96" s="91"/>
      <c r="Y96" s="103"/>
    </row>
    <row r="97" ht="24" customHeight="1" spans="1:25">
      <c r="A97" s="24">
        <v>91</v>
      </c>
      <c r="B97" s="109"/>
      <c r="C97" s="110"/>
      <c r="D97" s="110"/>
      <c r="E97" s="110"/>
      <c r="F97" s="110"/>
      <c r="G97" s="110"/>
      <c r="H97" s="110"/>
      <c r="I97" s="110"/>
      <c r="J97" s="110"/>
      <c r="K97" s="110"/>
      <c r="L97" s="135" t="s">
        <v>308</v>
      </c>
      <c r="M97" s="136"/>
      <c r="N97" s="136" t="s">
        <v>309</v>
      </c>
      <c r="O97" s="136">
        <v>21</v>
      </c>
      <c r="P97" s="136">
        <v>15</v>
      </c>
      <c r="Q97" s="136">
        <v>25</v>
      </c>
      <c r="R97" s="136">
        <v>8</v>
      </c>
      <c r="S97" s="89">
        <f t="shared" si="5"/>
        <v>69</v>
      </c>
      <c r="T97" s="64" t="s">
        <v>20</v>
      </c>
      <c r="U97" s="158"/>
      <c r="V97" s="110"/>
      <c r="W97" s="91"/>
      <c r="X97" s="91"/>
      <c r="Y97" s="103"/>
    </row>
    <row r="98" ht="24" customHeight="1" spans="1:25">
      <c r="A98" s="24">
        <v>92</v>
      </c>
      <c r="B98" s="109"/>
      <c r="C98" s="110"/>
      <c r="D98" s="110"/>
      <c r="E98" s="110"/>
      <c r="F98" s="110"/>
      <c r="G98" s="110"/>
      <c r="H98" s="110"/>
      <c r="I98" s="110"/>
      <c r="J98" s="110"/>
      <c r="K98" s="110"/>
      <c r="L98" s="135" t="s">
        <v>310</v>
      </c>
      <c r="M98" s="136" t="s">
        <v>149</v>
      </c>
      <c r="N98" s="136" t="s">
        <v>311</v>
      </c>
      <c r="O98" s="136">
        <v>14.5</v>
      </c>
      <c r="P98" s="136">
        <v>19</v>
      </c>
      <c r="Q98" s="136">
        <v>19</v>
      </c>
      <c r="R98" s="136">
        <v>7.5</v>
      </c>
      <c r="S98" s="89">
        <f t="shared" si="5"/>
        <v>60</v>
      </c>
      <c r="T98" s="64" t="s">
        <v>20</v>
      </c>
      <c r="U98" s="158"/>
      <c r="V98" s="110"/>
      <c r="W98" s="91"/>
      <c r="X98" s="91"/>
      <c r="Y98" s="103"/>
    </row>
    <row r="99" ht="24" customHeight="1" spans="1:25">
      <c r="A99" s="24">
        <v>93</v>
      </c>
      <c r="B99" s="109"/>
      <c r="C99" s="110"/>
      <c r="D99" s="110"/>
      <c r="E99" s="110"/>
      <c r="F99" s="110"/>
      <c r="G99" s="110"/>
      <c r="H99" s="110"/>
      <c r="I99" s="110"/>
      <c r="J99" s="110"/>
      <c r="K99" s="110"/>
      <c r="L99" s="135" t="s">
        <v>312</v>
      </c>
      <c r="M99" s="136" t="s">
        <v>149</v>
      </c>
      <c r="N99" s="136" t="s">
        <v>313</v>
      </c>
      <c r="O99" s="136">
        <v>20</v>
      </c>
      <c r="P99" s="136">
        <v>17</v>
      </c>
      <c r="Q99" s="136">
        <v>15</v>
      </c>
      <c r="R99" s="136">
        <v>8</v>
      </c>
      <c r="S99" s="89">
        <f t="shared" si="5"/>
        <v>60</v>
      </c>
      <c r="T99" s="64" t="s">
        <v>20</v>
      </c>
      <c r="U99" s="158"/>
      <c r="V99" s="110"/>
      <c r="W99" s="91"/>
      <c r="X99" s="91"/>
      <c r="Y99" s="103"/>
    </row>
    <row r="100" ht="24" customHeight="1" spans="1:25">
      <c r="A100" s="24">
        <v>94</v>
      </c>
      <c r="B100" s="109"/>
      <c r="C100" s="110"/>
      <c r="D100" s="110"/>
      <c r="E100" s="110"/>
      <c r="F100" s="110"/>
      <c r="G100" s="110"/>
      <c r="H100" s="110"/>
      <c r="I100" s="110"/>
      <c r="J100" s="110"/>
      <c r="K100" s="110"/>
      <c r="L100" s="135" t="s">
        <v>314</v>
      </c>
      <c r="M100" s="136"/>
      <c r="N100" s="136" t="s">
        <v>315</v>
      </c>
      <c r="O100" s="136">
        <v>20.5</v>
      </c>
      <c r="P100" s="136">
        <v>17</v>
      </c>
      <c r="Q100" s="136">
        <v>13</v>
      </c>
      <c r="R100" s="136">
        <v>10</v>
      </c>
      <c r="S100" s="89">
        <f t="shared" si="5"/>
        <v>60.5</v>
      </c>
      <c r="T100" s="64" t="s">
        <v>20</v>
      </c>
      <c r="U100" s="158"/>
      <c r="V100" s="110"/>
      <c r="W100" s="91"/>
      <c r="X100" s="91"/>
      <c r="Y100" s="103"/>
    </row>
    <row r="101" ht="30" customHeight="1" spans="1:25">
      <c r="A101" s="24">
        <v>95</v>
      </c>
      <c r="B101" s="109"/>
      <c r="C101" s="110"/>
      <c r="D101" s="110"/>
      <c r="E101" s="110"/>
      <c r="F101" s="110"/>
      <c r="G101" s="110"/>
      <c r="H101" s="110"/>
      <c r="I101" s="110"/>
      <c r="J101" s="110"/>
      <c r="K101" s="110"/>
      <c r="L101" s="135" t="s">
        <v>316</v>
      </c>
      <c r="M101" s="136"/>
      <c r="N101" s="136" t="s">
        <v>317</v>
      </c>
      <c r="O101" s="136">
        <v>20</v>
      </c>
      <c r="P101" s="136">
        <v>17</v>
      </c>
      <c r="Q101" s="136">
        <v>28</v>
      </c>
      <c r="R101" s="136">
        <v>10</v>
      </c>
      <c r="S101" s="89">
        <f t="shared" si="5"/>
        <v>75</v>
      </c>
      <c r="T101" s="64" t="s">
        <v>20</v>
      </c>
      <c r="U101" s="158"/>
      <c r="V101" s="110"/>
      <c r="W101" s="91"/>
      <c r="X101" s="91"/>
      <c r="Y101" s="103"/>
    </row>
    <row r="102" ht="30.75" customHeight="1" spans="1:25">
      <c r="A102" s="24">
        <v>96</v>
      </c>
      <c r="B102" s="109"/>
      <c r="C102" s="110"/>
      <c r="D102" s="110"/>
      <c r="E102" s="110"/>
      <c r="F102" s="110"/>
      <c r="G102" s="110"/>
      <c r="H102" s="110"/>
      <c r="I102" s="110"/>
      <c r="J102" s="110"/>
      <c r="K102" s="110"/>
      <c r="L102" s="135" t="s">
        <v>318</v>
      </c>
      <c r="M102" s="136" t="s">
        <v>149</v>
      </c>
      <c r="N102" s="136" t="s">
        <v>317</v>
      </c>
      <c r="O102" s="136">
        <v>19</v>
      </c>
      <c r="P102" s="136">
        <v>13</v>
      </c>
      <c r="Q102" s="136">
        <v>21</v>
      </c>
      <c r="R102" s="136">
        <v>10</v>
      </c>
      <c r="S102" s="89">
        <f t="shared" si="5"/>
        <v>63</v>
      </c>
      <c r="T102" s="64" t="s">
        <v>20</v>
      </c>
      <c r="U102" s="158"/>
      <c r="V102" s="110"/>
      <c r="W102" s="91"/>
      <c r="X102" s="91"/>
      <c r="Y102" s="103"/>
    </row>
    <row r="103" ht="32.25" customHeight="1" spans="1:25">
      <c r="A103" s="24">
        <v>97</v>
      </c>
      <c r="B103" s="109"/>
      <c r="C103" s="110"/>
      <c r="D103" s="110"/>
      <c r="E103" s="110"/>
      <c r="F103" s="110"/>
      <c r="G103" s="110"/>
      <c r="H103" s="110"/>
      <c r="I103" s="110"/>
      <c r="J103" s="110"/>
      <c r="K103" s="110"/>
      <c r="L103" s="135" t="s">
        <v>319</v>
      </c>
      <c r="M103" s="136"/>
      <c r="N103" s="64" t="s">
        <v>317</v>
      </c>
      <c r="O103" s="64">
        <v>20</v>
      </c>
      <c r="P103" s="64">
        <v>17</v>
      </c>
      <c r="Q103" s="64">
        <v>26</v>
      </c>
      <c r="R103" s="64">
        <v>10</v>
      </c>
      <c r="S103" s="89">
        <f t="shared" si="5"/>
        <v>73</v>
      </c>
      <c r="T103" s="64" t="s">
        <v>20</v>
      </c>
      <c r="U103" s="158"/>
      <c r="V103" s="110"/>
      <c r="W103" s="91"/>
      <c r="X103" s="91"/>
      <c r="Y103" s="103"/>
    </row>
    <row r="104" ht="24" customHeight="1" spans="1:25">
      <c r="A104" s="24">
        <v>98</v>
      </c>
      <c r="B104" s="109"/>
      <c r="C104" s="110"/>
      <c r="D104" s="110"/>
      <c r="E104" s="110"/>
      <c r="F104" s="110"/>
      <c r="G104" s="110"/>
      <c r="H104" s="110"/>
      <c r="I104" s="110"/>
      <c r="J104" s="110"/>
      <c r="K104" s="110"/>
      <c r="L104" s="135" t="s">
        <v>320</v>
      </c>
      <c r="M104" s="136"/>
      <c r="N104" s="136" t="s">
        <v>321</v>
      </c>
      <c r="O104" s="136">
        <v>19</v>
      </c>
      <c r="P104" s="136">
        <v>17</v>
      </c>
      <c r="Q104" s="136">
        <v>17</v>
      </c>
      <c r="R104" s="136">
        <v>7.5</v>
      </c>
      <c r="S104" s="89">
        <f t="shared" si="5"/>
        <v>60.5</v>
      </c>
      <c r="T104" s="64" t="s">
        <v>20</v>
      </c>
      <c r="U104" s="158"/>
      <c r="V104" s="110"/>
      <c r="W104" s="91"/>
      <c r="X104" s="91"/>
      <c r="Y104" s="103"/>
    </row>
    <row r="105" ht="24" customHeight="1" spans="1:25">
      <c r="A105" s="24">
        <v>99</v>
      </c>
      <c r="B105" s="109"/>
      <c r="C105" s="110"/>
      <c r="D105" s="110"/>
      <c r="E105" s="110"/>
      <c r="F105" s="110"/>
      <c r="G105" s="110"/>
      <c r="H105" s="110"/>
      <c r="I105" s="110"/>
      <c r="J105" s="110"/>
      <c r="K105" s="110"/>
      <c r="L105" s="135" t="s">
        <v>322</v>
      </c>
      <c r="M105" s="136"/>
      <c r="N105" s="136" t="s">
        <v>323</v>
      </c>
      <c r="O105" s="136">
        <v>18</v>
      </c>
      <c r="P105" s="136">
        <v>17</v>
      </c>
      <c r="Q105" s="136">
        <v>26</v>
      </c>
      <c r="R105" s="136">
        <v>9</v>
      </c>
      <c r="S105" s="89">
        <f t="shared" si="5"/>
        <v>70</v>
      </c>
      <c r="T105" s="64" t="s">
        <v>20</v>
      </c>
      <c r="U105" s="158"/>
      <c r="V105" s="110"/>
      <c r="W105" s="91"/>
      <c r="X105" s="91"/>
      <c r="Y105" s="103"/>
    </row>
    <row r="106" ht="24" customHeight="1" spans="1:25">
      <c r="A106" s="24">
        <v>100</v>
      </c>
      <c r="B106" s="109"/>
      <c r="C106" s="110"/>
      <c r="D106" s="110"/>
      <c r="E106" s="110"/>
      <c r="F106" s="110"/>
      <c r="G106" s="110"/>
      <c r="H106" s="110"/>
      <c r="I106" s="110"/>
      <c r="J106" s="110"/>
      <c r="K106" s="110"/>
      <c r="L106" s="135" t="s">
        <v>324</v>
      </c>
      <c r="M106" s="136"/>
      <c r="N106" s="136" t="s">
        <v>325</v>
      </c>
      <c r="O106" s="136">
        <v>21</v>
      </c>
      <c r="P106" s="136">
        <v>19</v>
      </c>
      <c r="Q106" s="136">
        <v>10</v>
      </c>
      <c r="R106" s="136">
        <v>10</v>
      </c>
      <c r="S106" s="89">
        <f t="shared" si="5"/>
        <v>60</v>
      </c>
      <c r="T106" s="64" t="s">
        <v>20</v>
      </c>
      <c r="U106" s="158"/>
      <c r="V106" s="110"/>
      <c r="W106" s="91"/>
      <c r="X106" s="91"/>
      <c r="Y106" s="103"/>
    </row>
    <row r="107" ht="24" customHeight="1" spans="1:25">
      <c r="A107" s="24">
        <v>101</v>
      </c>
      <c r="B107" s="111"/>
      <c r="C107" s="112"/>
      <c r="D107" s="112"/>
      <c r="E107" s="112"/>
      <c r="F107" s="112"/>
      <c r="G107" s="112"/>
      <c r="H107" s="112"/>
      <c r="I107" s="112"/>
      <c r="J107" s="112"/>
      <c r="K107" s="112"/>
      <c r="L107" s="69" t="s">
        <v>326</v>
      </c>
      <c r="M107" s="137"/>
      <c r="N107" s="137" t="s">
        <v>327</v>
      </c>
      <c r="O107" s="137">
        <v>21</v>
      </c>
      <c r="P107" s="137">
        <v>17</v>
      </c>
      <c r="Q107" s="137">
        <v>23</v>
      </c>
      <c r="R107" s="137">
        <v>9</v>
      </c>
      <c r="S107" s="95">
        <f t="shared" si="5"/>
        <v>70</v>
      </c>
      <c r="T107" s="70" t="s">
        <v>20</v>
      </c>
      <c r="U107" s="159"/>
      <c r="V107" s="112"/>
      <c r="W107" s="97"/>
      <c r="X107" s="97"/>
      <c r="Y107" s="105"/>
    </row>
    <row r="108" ht="30.75" customHeight="1" spans="1:25">
      <c r="A108" s="24">
        <v>102</v>
      </c>
      <c r="B108" s="41" t="s">
        <v>328</v>
      </c>
      <c r="C108" s="27" t="s">
        <v>329</v>
      </c>
      <c r="D108" s="27" t="s">
        <v>330</v>
      </c>
      <c r="E108" s="27">
        <v>33</v>
      </c>
      <c r="F108" s="27">
        <v>30</v>
      </c>
      <c r="G108" s="27">
        <v>28</v>
      </c>
      <c r="H108" s="27">
        <v>50</v>
      </c>
      <c r="I108" s="27">
        <v>69</v>
      </c>
      <c r="J108" s="27">
        <f>SUM(E108:I108)</f>
        <v>210</v>
      </c>
      <c r="K108" s="27" t="s">
        <v>20</v>
      </c>
      <c r="L108" s="61" t="s">
        <v>331</v>
      </c>
      <c r="M108" s="62" t="s">
        <v>149</v>
      </c>
      <c r="N108" s="62" t="s">
        <v>332</v>
      </c>
      <c r="O108" s="62">
        <v>23</v>
      </c>
      <c r="P108" s="62">
        <v>19</v>
      </c>
      <c r="Q108" s="62">
        <v>35</v>
      </c>
      <c r="R108" s="62">
        <v>8</v>
      </c>
      <c r="S108" s="86">
        <f t="shared" ref="S108:S111" si="6">SUM(O108:R108)</f>
        <v>85</v>
      </c>
      <c r="T108" s="86" t="s">
        <v>20</v>
      </c>
      <c r="U108" s="87">
        <f>AVERAGE(S108:S111)</f>
        <v>89.375</v>
      </c>
      <c r="V108" s="27" t="s">
        <v>20</v>
      </c>
      <c r="W108" s="88">
        <f>(J108*0.6+U108*0.4)/190*100</f>
        <v>85.1315789473684</v>
      </c>
      <c r="X108" s="88" t="s">
        <v>21</v>
      </c>
      <c r="Y108" s="102" t="s">
        <v>42</v>
      </c>
    </row>
    <row r="109" ht="35.25" customHeight="1" spans="1:25">
      <c r="A109" s="24">
        <v>103</v>
      </c>
      <c r="B109" s="42"/>
      <c r="C109" s="30"/>
      <c r="D109" s="30"/>
      <c r="E109" s="30"/>
      <c r="F109" s="30"/>
      <c r="G109" s="30"/>
      <c r="H109" s="30"/>
      <c r="I109" s="30"/>
      <c r="J109" s="30"/>
      <c r="K109" s="30"/>
      <c r="L109" s="63" t="s">
        <v>333</v>
      </c>
      <c r="M109" s="64"/>
      <c r="N109" s="64" t="s">
        <v>334</v>
      </c>
      <c r="O109" s="64">
        <v>22</v>
      </c>
      <c r="P109" s="64">
        <v>19</v>
      </c>
      <c r="Q109" s="64">
        <v>45</v>
      </c>
      <c r="R109" s="64">
        <v>8</v>
      </c>
      <c r="S109" s="89">
        <f t="shared" si="6"/>
        <v>94</v>
      </c>
      <c r="T109" s="89" t="s">
        <v>20</v>
      </c>
      <c r="U109" s="90"/>
      <c r="V109" s="30"/>
      <c r="W109" s="91"/>
      <c r="X109" s="91"/>
      <c r="Y109" s="103"/>
    </row>
    <row r="110" ht="24" customHeight="1" spans="1:25">
      <c r="A110" s="24">
        <v>104</v>
      </c>
      <c r="B110" s="42"/>
      <c r="C110" s="30"/>
      <c r="D110" s="30"/>
      <c r="E110" s="30"/>
      <c r="F110" s="30"/>
      <c r="G110" s="30"/>
      <c r="H110" s="30"/>
      <c r="I110" s="30"/>
      <c r="J110" s="30"/>
      <c r="K110" s="30"/>
      <c r="L110" s="63" t="s">
        <v>335</v>
      </c>
      <c r="M110" s="64"/>
      <c r="N110" s="64" t="s">
        <v>336</v>
      </c>
      <c r="O110" s="64">
        <v>21</v>
      </c>
      <c r="P110" s="64">
        <v>19</v>
      </c>
      <c r="Q110" s="64">
        <v>36</v>
      </c>
      <c r="R110" s="64">
        <v>9</v>
      </c>
      <c r="S110" s="89">
        <f t="shared" si="6"/>
        <v>85</v>
      </c>
      <c r="T110" s="89" t="s">
        <v>20</v>
      </c>
      <c r="U110" s="90"/>
      <c r="V110" s="30"/>
      <c r="W110" s="91"/>
      <c r="X110" s="91"/>
      <c r="Y110" s="103"/>
    </row>
    <row r="111" ht="24" customHeight="1" spans="1:25">
      <c r="A111" s="24">
        <v>105</v>
      </c>
      <c r="B111" s="106"/>
      <c r="C111" s="40"/>
      <c r="D111" s="40"/>
      <c r="E111" s="40"/>
      <c r="F111" s="40"/>
      <c r="G111" s="40"/>
      <c r="H111" s="40"/>
      <c r="I111" s="40"/>
      <c r="J111" s="40"/>
      <c r="K111" s="40"/>
      <c r="L111" s="130" t="s">
        <v>337</v>
      </c>
      <c r="M111" s="70"/>
      <c r="N111" s="70" t="s">
        <v>338</v>
      </c>
      <c r="O111" s="70">
        <v>21</v>
      </c>
      <c r="P111" s="70">
        <v>18</v>
      </c>
      <c r="Q111" s="70">
        <v>48</v>
      </c>
      <c r="R111" s="70">
        <v>6.5</v>
      </c>
      <c r="S111" s="95">
        <f t="shared" si="6"/>
        <v>93.5</v>
      </c>
      <c r="T111" s="95" t="s">
        <v>20</v>
      </c>
      <c r="U111" s="96"/>
      <c r="V111" s="40"/>
      <c r="W111" s="97"/>
      <c r="X111" s="97"/>
      <c r="Y111" s="105"/>
    </row>
    <row r="112" ht="34.5" customHeight="1" spans="1:25">
      <c r="A112" s="24">
        <v>106</v>
      </c>
      <c r="B112" s="41" t="s">
        <v>339</v>
      </c>
      <c r="C112" s="27" t="s">
        <v>340</v>
      </c>
      <c r="D112" s="27" t="s">
        <v>341</v>
      </c>
      <c r="E112" s="27">
        <v>38</v>
      </c>
      <c r="F112" s="27">
        <v>30</v>
      </c>
      <c r="G112" s="27">
        <v>32</v>
      </c>
      <c r="H112" s="27">
        <v>54</v>
      </c>
      <c r="I112" s="27">
        <v>58</v>
      </c>
      <c r="J112" s="27">
        <f>SUM(E112:I112)</f>
        <v>212</v>
      </c>
      <c r="K112" s="27" t="s">
        <v>20</v>
      </c>
      <c r="L112" s="138" t="s">
        <v>342</v>
      </c>
      <c r="M112" s="62" t="s">
        <v>149</v>
      </c>
      <c r="N112" s="62" t="s">
        <v>343</v>
      </c>
      <c r="O112" s="62">
        <v>21</v>
      </c>
      <c r="P112" s="62">
        <v>10</v>
      </c>
      <c r="Q112" s="62">
        <v>48</v>
      </c>
      <c r="R112" s="62">
        <v>6</v>
      </c>
      <c r="S112" s="86">
        <f t="shared" ref="S112:S118" si="7">SUM(O112:R112)</f>
        <v>85</v>
      </c>
      <c r="T112" s="86" t="s">
        <v>20</v>
      </c>
      <c r="U112" s="87">
        <f>AVERAGE(S112:S116)</f>
        <v>82.6</v>
      </c>
      <c r="V112" s="27" t="s">
        <v>20</v>
      </c>
      <c r="W112" s="88">
        <f>(J112*0.6+U112*0.4)/190*100</f>
        <v>84.3368421052631</v>
      </c>
      <c r="X112" s="88" t="s">
        <v>21</v>
      </c>
      <c r="Y112" s="102" t="s">
        <v>42</v>
      </c>
    </row>
    <row r="113" ht="32.25" customHeight="1" spans="1:25">
      <c r="A113" s="24">
        <v>107</v>
      </c>
      <c r="B113" s="42"/>
      <c r="C113" s="30"/>
      <c r="D113" s="30"/>
      <c r="E113" s="30"/>
      <c r="F113" s="30"/>
      <c r="G113" s="30"/>
      <c r="H113" s="30"/>
      <c r="I113" s="30"/>
      <c r="J113" s="30"/>
      <c r="K113" s="30"/>
      <c r="L113" s="132" t="s">
        <v>344</v>
      </c>
      <c r="M113" s="64"/>
      <c r="N113" s="64" t="s">
        <v>345</v>
      </c>
      <c r="O113" s="64">
        <v>22</v>
      </c>
      <c r="P113" s="64">
        <v>10</v>
      </c>
      <c r="Q113" s="64">
        <v>48</v>
      </c>
      <c r="R113" s="64">
        <v>8</v>
      </c>
      <c r="S113" s="89">
        <f t="shared" si="7"/>
        <v>88</v>
      </c>
      <c r="T113" s="89" t="s">
        <v>20</v>
      </c>
      <c r="U113" s="90"/>
      <c r="V113" s="30"/>
      <c r="W113" s="91"/>
      <c r="X113" s="91"/>
      <c r="Y113" s="103"/>
    </row>
    <row r="114" ht="24" customHeight="1" spans="1:25">
      <c r="A114" s="24">
        <v>108</v>
      </c>
      <c r="B114" s="42"/>
      <c r="C114" s="30"/>
      <c r="D114" s="30"/>
      <c r="E114" s="30"/>
      <c r="F114" s="30"/>
      <c r="G114" s="30"/>
      <c r="H114" s="30"/>
      <c r="I114" s="30"/>
      <c r="J114" s="30"/>
      <c r="K114" s="30"/>
      <c r="L114" s="132" t="s">
        <v>346</v>
      </c>
      <c r="M114" s="64"/>
      <c r="N114" s="64" t="s">
        <v>347</v>
      </c>
      <c r="O114" s="64">
        <v>21</v>
      </c>
      <c r="P114" s="64">
        <v>10</v>
      </c>
      <c r="Q114" s="64">
        <v>30</v>
      </c>
      <c r="R114" s="64">
        <v>8</v>
      </c>
      <c r="S114" s="89">
        <f t="shared" si="7"/>
        <v>69</v>
      </c>
      <c r="T114" s="89" t="s">
        <v>20</v>
      </c>
      <c r="U114" s="90"/>
      <c r="V114" s="30"/>
      <c r="W114" s="91"/>
      <c r="X114" s="91"/>
      <c r="Y114" s="103"/>
    </row>
    <row r="115" ht="24" customHeight="1" spans="1:25">
      <c r="A115" s="24">
        <v>109</v>
      </c>
      <c r="B115" s="42"/>
      <c r="C115" s="30"/>
      <c r="D115" s="30"/>
      <c r="E115" s="30"/>
      <c r="F115" s="30"/>
      <c r="G115" s="30"/>
      <c r="H115" s="30"/>
      <c r="I115" s="30"/>
      <c r="J115" s="30"/>
      <c r="K115" s="30"/>
      <c r="L115" s="63" t="s">
        <v>348</v>
      </c>
      <c r="M115" s="64"/>
      <c r="N115" s="64" t="s">
        <v>349</v>
      </c>
      <c r="O115" s="64">
        <v>22</v>
      </c>
      <c r="P115" s="64">
        <v>8</v>
      </c>
      <c r="Q115" s="64">
        <v>47</v>
      </c>
      <c r="R115" s="64">
        <v>8</v>
      </c>
      <c r="S115" s="89">
        <f t="shared" si="7"/>
        <v>85</v>
      </c>
      <c r="T115" s="89" t="s">
        <v>20</v>
      </c>
      <c r="U115" s="90"/>
      <c r="V115" s="30"/>
      <c r="W115" s="91"/>
      <c r="X115" s="91"/>
      <c r="Y115" s="103"/>
    </row>
    <row r="116" ht="31.5" customHeight="1" spans="1:25">
      <c r="A116" s="24">
        <v>110</v>
      </c>
      <c r="B116" s="113"/>
      <c r="C116" s="33"/>
      <c r="D116" s="33"/>
      <c r="E116" s="33"/>
      <c r="F116" s="33"/>
      <c r="G116" s="33"/>
      <c r="H116" s="33"/>
      <c r="I116" s="33"/>
      <c r="J116" s="33"/>
      <c r="K116" s="33"/>
      <c r="L116" s="66" t="s">
        <v>350</v>
      </c>
      <c r="M116" s="67"/>
      <c r="N116" s="67" t="s">
        <v>351</v>
      </c>
      <c r="O116" s="67">
        <v>22</v>
      </c>
      <c r="P116" s="67">
        <v>8</v>
      </c>
      <c r="Q116" s="67">
        <v>48</v>
      </c>
      <c r="R116" s="67">
        <v>8</v>
      </c>
      <c r="S116" s="92">
        <f t="shared" si="7"/>
        <v>86</v>
      </c>
      <c r="T116" s="92" t="s">
        <v>20</v>
      </c>
      <c r="U116" s="93"/>
      <c r="V116" s="33"/>
      <c r="W116" s="94"/>
      <c r="X116" s="94"/>
      <c r="Y116" s="104"/>
    </row>
    <row r="117" ht="24" customHeight="1" spans="1:25">
      <c r="A117" s="24">
        <v>111</v>
      </c>
      <c r="B117" s="114" t="s">
        <v>45</v>
      </c>
      <c r="C117" s="115" t="s">
        <v>352</v>
      </c>
      <c r="D117" s="116" t="s">
        <v>353</v>
      </c>
      <c r="E117" s="117">
        <v>40</v>
      </c>
      <c r="F117" s="117">
        <v>26</v>
      </c>
      <c r="G117" s="117">
        <v>27</v>
      </c>
      <c r="H117" s="117">
        <v>67</v>
      </c>
      <c r="I117" s="117">
        <v>60</v>
      </c>
      <c r="J117" s="117">
        <f t="shared" ref="J117" si="8">SUM(E117:I117)</f>
        <v>220</v>
      </c>
      <c r="K117" s="139" t="s">
        <v>20</v>
      </c>
      <c r="L117" s="140" t="s">
        <v>354</v>
      </c>
      <c r="M117" s="141" t="s">
        <v>149</v>
      </c>
      <c r="N117" s="141" t="s">
        <v>355</v>
      </c>
      <c r="O117" s="141">
        <v>20</v>
      </c>
      <c r="P117" s="141">
        <v>11</v>
      </c>
      <c r="Q117" s="141">
        <v>38</v>
      </c>
      <c r="R117" s="141">
        <v>11</v>
      </c>
      <c r="S117" s="86">
        <f t="shared" si="7"/>
        <v>80</v>
      </c>
      <c r="T117" s="86" t="s">
        <v>20</v>
      </c>
      <c r="U117" s="88">
        <f>AVERAGE(S117:S123)</f>
        <v>70.4285714285714</v>
      </c>
      <c r="V117" s="160" t="s">
        <v>20</v>
      </c>
      <c r="W117" s="161">
        <f>(J117*0.6+U117*0.4)/190*100</f>
        <v>84.3007518796992</v>
      </c>
      <c r="X117" s="162" t="s">
        <v>21</v>
      </c>
      <c r="Y117" s="174" t="s">
        <v>47</v>
      </c>
    </row>
    <row r="118" ht="24" customHeight="1" spans="1:25">
      <c r="A118" s="24">
        <v>112</v>
      </c>
      <c r="B118" s="118"/>
      <c r="C118" s="119"/>
      <c r="D118" s="120"/>
      <c r="E118" s="121"/>
      <c r="F118" s="121"/>
      <c r="G118" s="121"/>
      <c r="H118" s="121"/>
      <c r="I118" s="121"/>
      <c r="J118" s="121"/>
      <c r="K118" s="142"/>
      <c r="L118" s="143" t="s">
        <v>356</v>
      </c>
      <c r="M118" s="144" t="s">
        <v>149</v>
      </c>
      <c r="N118" s="144" t="s">
        <v>357</v>
      </c>
      <c r="O118" s="144">
        <v>21</v>
      </c>
      <c r="P118" s="144">
        <v>13</v>
      </c>
      <c r="Q118" s="144">
        <v>38</v>
      </c>
      <c r="R118" s="144">
        <v>11</v>
      </c>
      <c r="S118" s="89">
        <f t="shared" si="7"/>
        <v>83</v>
      </c>
      <c r="T118" s="89" t="s">
        <v>20</v>
      </c>
      <c r="U118" s="91"/>
      <c r="V118" s="163"/>
      <c r="W118" s="164"/>
      <c r="X118" s="165"/>
      <c r="Y118" s="175"/>
    </row>
    <row r="119" ht="24" customHeight="1" spans="1:25">
      <c r="A119" s="24">
        <v>113</v>
      </c>
      <c r="B119" s="118"/>
      <c r="C119" s="119"/>
      <c r="D119" s="120"/>
      <c r="E119" s="121"/>
      <c r="F119" s="121"/>
      <c r="G119" s="121"/>
      <c r="H119" s="121"/>
      <c r="I119" s="121"/>
      <c r="J119" s="121"/>
      <c r="K119" s="142"/>
      <c r="L119" s="143" t="s">
        <v>358</v>
      </c>
      <c r="M119" s="144" t="s">
        <v>149</v>
      </c>
      <c r="N119" s="144" t="s">
        <v>359</v>
      </c>
      <c r="O119" s="144">
        <v>20</v>
      </c>
      <c r="P119" s="144">
        <v>10</v>
      </c>
      <c r="Q119" s="144">
        <v>17</v>
      </c>
      <c r="R119" s="144">
        <v>13</v>
      </c>
      <c r="S119" s="89">
        <f t="shared" ref="S119:S160" si="9">SUM(O119:R119)</f>
        <v>60</v>
      </c>
      <c r="T119" s="89" t="s">
        <v>20</v>
      </c>
      <c r="U119" s="91"/>
      <c r="V119" s="163"/>
      <c r="W119" s="164"/>
      <c r="X119" s="165"/>
      <c r="Y119" s="175"/>
    </row>
    <row r="120" ht="24" customHeight="1" spans="1:25">
      <c r="A120" s="24">
        <v>114</v>
      </c>
      <c r="B120" s="118"/>
      <c r="C120" s="119"/>
      <c r="D120" s="120"/>
      <c r="E120" s="121"/>
      <c r="F120" s="121"/>
      <c r="G120" s="121"/>
      <c r="H120" s="121"/>
      <c r="I120" s="121"/>
      <c r="J120" s="121"/>
      <c r="K120" s="142"/>
      <c r="L120" s="143" t="s">
        <v>360</v>
      </c>
      <c r="M120" s="144"/>
      <c r="N120" s="144" t="s">
        <v>361</v>
      </c>
      <c r="O120" s="144">
        <v>21</v>
      </c>
      <c r="P120" s="144">
        <v>11</v>
      </c>
      <c r="Q120" s="144">
        <v>21</v>
      </c>
      <c r="R120" s="144">
        <v>8</v>
      </c>
      <c r="S120" s="89">
        <f t="shared" si="9"/>
        <v>61</v>
      </c>
      <c r="T120" s="89" t="s">
        <v>20</v>
      </c>
      <c r="U120" s="91"/>
      <c r="V120" s="163"/>
      <c r="W120" s="164"/>
      <c r="X120" s="165"/>
      <c r="Y120" s="175"/>
    </row>
    <row r="121" ht="24" customHeight="1" spans="1:25">
      <c r="A121" s="24">
        <v>115</v>
      </c>
      <c r="B121" s="118"/>
      <c r="C121" s="119"/>
      <c r="D121" s="120"/>
      <c r="E121" s="121"/>
      <c r="F121" s="121"/>
      <c r="G121" s="121"/>
      <c r="H121" s="121"/>
      <c r="I121" s="121"/>
      <c r="J121" s="121"/>
      <c r="K121" s="142"/>
      <c r="L121" s="143" t="s">
        <v>362</v>
      </c>
      <c r="M121" s="144" t="s">
        <v>149</v>
      </c>
      <c r="N121" s="144" t="s">
        <v>363</v>
      </c>
      <c r="O121" s="144">
        <v>18</v>
      </c>
      <c r="P121" s="144">
        <v>11</v>
      </c>
      <c r="Q121" s="144">
        <v>20</v>
      </c>
      <c r="R121" s="144">
        <v>12</v>
      </c>
      <c r="S121" s="89">
        <f t="shared" si="9"/>
        <v>61</v>
      </c>
      <c r="T121" s="89" t="s">
        <v>20</v>
      </c>
      <c r="U121" s="91"/>
      <c r="V121" s="163"/>
      <c r="W121" s="164"/>
      <c r="X121" s="165"/>
      <c r="Y121" s="175"/>
    </row>
    <row r="122" ht="24" customHeight="1" spans="1:25">
      <c r="A122" s="24">
        <v>116</v>
      </c>
      <c r="B122" s="118"/>
      <c r="C122" s="119"/>
      <c r="D122" s="120"/>
      <c r="E122" s="121"/>
      <c r="F122" s="121"/>
      <c r="G122" s="121"/>
      <c r="H122" s="121"/>
      <c r="I122" s="121"/>
      <c r="J122" s="121"/>
      <c r="K122" s="142"/>
      <c r="L122" s="143" t="s">
        <v>364</v>
      </c>
      <c r="M122" s="144"/>
      <c r="N122" s="144" t="s">
        <v>365</v>
      </c>
      <c r="O122" s="144">
        <v>20</v>
      </c>
      <c r="P122" s="144">
        <v>11</v>
      </c>
      <c r="Q122" s="144">
        <v>33</v>
      </c>
      <c r="R122" s="144">
        <v>10</v>
      </c>
      <c r="S122" s="89">
        <f t="shared" si="9"/>
        <v>74</v>
      </c>
      <c r="T122" s="89" t="s">
        <v>20</v>
      </c>
      <c r="U122" s="91"/>
      <c r="V122" s="163"/>
      <c r="W122" s="164"/>
      <c r="X122" s="165"/>
      <c r="Y122" s="175"/>
    </row>
    <row r="123" ht="27.75" customHeight="1" spans="1:25">
      <c r="A123" s="24">
        <v>117</v>
      </c>
      <c r="B123" s="122"/>
      <c r="C123" s="123"/>
      <c r="D123" s="124"/>
      <c r="E123" s="125"/>
      <c r="F123" s="125"/>
      <c r="G123" s="125"/>
      <c r="H123" s="125"/>
      <c r="I123" s="125"/>
      <c r="J123" s="125"/>
      <c r="K123" s="145"/>
      <c r="L123" s="146" t="s">
        <v>366</v>
      </c>
      <c r="M123" s="147"/>
      <c r="N123" s="147" t="s">
        <v>367</v>
      </c>
      <c r="O123" s="147">
        <v>20</v>
      </c>
      <c r="P123" s="147">
        <v>13</v>
      </c>
      <c r="Q123" s="147">
        <v>33</v>
      </c>
      <c r="R123" s="147">
        <v>8</v>
      </c>
      <c r="S123" s="92">
        <f t="shared" si="9"/>
        <v>74</v>
      </c>
      <c r="T123" s="92" t="s">
        <v>20</v>
      </c>
      <c r="U123" s="94"/>
      <c r="V123" s="166"/>
      <c r="W123" s="167"/>
      <c r="X123" s="168"/>
      <c r="Y123" s="176"/>
    </row>
    <row r="124" ht="24" customHeight="1" spans="1:25">
      <c r="A124" s="24">
        <v>118</v>
      </c>
      <c r="B124" s="114" t="s">
        <v>48</v>
      </c>
      <c r="C124" s="126" t="s">
        <v>368</v>
      </c>
      <c r="D124" s="108" t="s">
        <v>369</v>
      </c>
      <c r="E124" s="127">
        <v>36</v>
      </c>
      <c r="F124" s="127">
        <v>25</v>
      </c>
      <c r="G124" s="127">
        <v>35</v>
      </c>
      <c r="H124" s="127">
        <v>60</v>
      </c>
      <c r="I124" s="148">
        <v>64</v>
      </c>
      <c r="J124" s="148">
        <f>SUM(E124:I124)</f>
        <v>220</v>
      </c>
      <c r="K124" s="149" t="s">
        <v>20</v>
      </c>
      <c r="L124" s="150" t="s">
        <v>370</v>
      </c>
      <c r="M124" s="134"/>
      <c r="N124" s="86" t="s">
        <v>371</v>
      </c>
      <c r="O124" s="151">
        <v>18.5</v>
      </c>
      <c r="P124" s="151">
        <v>17</v>
      </c>
      <c r="Q124" s="151">
        <v>30</v>
      </c>
      <c r="R124" s="151">
        <v>9</v>
      </c>
      <c r="S124" s="169">
        <f t="shared" si="9"/>
        <v>74.5</v>
      </c>
      <c r="T124" s="86" t="s">
        <v>20</v>
      </c>
      <c r="U124" s="157">
        <f>AVERAGE(S124:S160)</f>
        <v>64.6756756756757</v>
      </c>
      <c r="V124" s="149" t="s">
        <v>20</v>
      </c>
      <c r="W124" s="161">
        <f>(J124*0.6+U124*0.4)/190*100</f>
        <v>83.0896159317212</v>
      </c>
      <c r="X124" s="162" t="s">
        <v>21</v>
      </c>
      <c r="Y124" s="177" t="s">
        <v>36</v>
      </c>
    </row>
    <row r="125" ht="24" customHeight="1" spans="1:25">
      <c r="A125" s="24">
        <v>119</v>
      </c>
      <c r="B125" s="118"/>
      <c r="C125" s="128"/>
      <c r="D125" s="110"/>
      <c r="E125" s="129"/>
      <c r="F125" s="129"/>
      <c r="G125" s="129"/>
      <c r="H125" s="129"/>
      <c r="I125" s="152"/>
      <c r="J125" s="152"/>
      <c r="K125" s="153"/>
      <c r="L125" s="154" t="s">
        <v>372</v>
      </c>
      <c r="M125" s="136"/>
      <c r="N125" s="89" t="s">
        <v>373</v>
      </c>
      <c r="O125" s="155">
        <v>21.5</v>
      </c>
      <c r="P125" s="155">
        <v>17</v>
      </c>
      <c r="Q125" s="155">
        <v>23</v>
      </c>
      <c r="R125" s="155">
        <v>11</v>
      </c>
      <c r="S125" s="170">
        <f t="shared" si="9"/>
        <v>72.5</v>
      </c>
      <c r="T125" s="89" t="s">
        <v>20</v>
      </c>
      <c r="U125" s="158"/>
      <c r="V125" s="153"/>
      <c r="W125" s="164"/>
      <c r="X125" s="165"/>
      <c r="Y125" s="103"/>
    </row>
    <row r="126" ht="27" customHeight="1" spans="1:25">
      <c r="A126" s="24">
        <v>120</v>
      </c>
      <c r="B126" s="118"/>
      <c r="C126" s="128"/>
      <c r="D126" s="110"/>
      <c r="E126" s="129"/>
      <c r="F126" s="129"/>
      <c r="G126" s="129"/>
      <c r="H126" s="129"/>
      <c r="I126" s="152"/>
      <c r="J126" s="152"/>
      <c r="K126" s="153"/>
      <c r="L126" s="154" t="s">
        <v>374</v>
      </c>
      <c r="M126" s="136"/>
      <c r="N126" s="89" t="s">
        <v>375</v>
      </c>
      <c r="O126" s="155">
        <v>19.5</v>
      </c>
      <c r="P126" s="155">
        <v>17</v>
      </c>
      <c r="Q126" s="155">
        <v>30</v>
      </c>
      <c r="R126" s="155">
        <v>9</v>
      </c>
      <c r="S126" s="170">
        <f t="shared" si="9"/>
        <v>75.5</v>
      </c>
      <c r="T126" s="89" t="s">
        <v>20</v>
      </c>
      <c r="U126" s="158"/>
      <c r="V126" s="153"/>
      <c r="W126" s="164"/>
      <c r="X126" s="165"/>
      <c r="Y126" s="103"/>
    </row>
    <row r="127" ht="24" customHeight="1" spans="1:25">
      <c r="A127" s="24">
        <v>121</v>
      </c>
      <c r="B127" s="118"/>
      <c r="C127" s="128"/>
      <c r="D127" s="110"/>
      <c r="E127" s="129"/>
      <c r="F127" s="129"/>
      <c r="G127" s="129"/>
      <c r="H127" s="129"/>
      <c r="I127" s="152"/>
      <c r="J127" s="152"/>
      <c r="K127" s="153"/>
      <c r="L127" s="156" t="s">
        <v>376</v>
      </c>
      <c r="M127" s="136"/>
      <c r="N127" s="89" t="s">
        <v>377</v>
      </c>
      <c r="O127" s="155">
        <v>12</v>
      </c>
      <c r="P127" s="155">
        <v>17</v>
      </c>
      <c r="Q127" s="155">
        <v>22</v>
      </c>
      <c r="R127" s="155">
        <v>9</v>
      </c>
      <c r="S127" s="170">
        <f t="shared" si="9"/>
        <v>60</v>
      </c>
      <c r="T127" s="89" t="s">
        <v>20</v>
      </c>
      <c r="U127" s="158"/>
      <c r="V127" s="153"/>
      <c r="W127" s="164"/>
      <c r="X127" s="165"/>
      <c r="Y127" s="103"/>
    </row>
    <row r="128" ht="24" customHeight="1" spans="1:25">
      <c r="A128" s="24">
        <v>122</v>
      </c>
      <c r="B128" s="118"/>
      <c r="C128" s="128"/>
      <c r="D128" s="110"/>
      <c r="E128" s="129"/>
      <c r="F128" s="129"/>
      <c r="G128" s="129"/>
      <c r="H128" s="129"/>
      <c r="I128" s="152"/>
      <c r="J128" s="152"/>
      <c r="K128" s="153"/>
      <c r="L128" s="154" t="s">
        <v>378</v>
      </c>
      <c r="M128" s="136" t="s">
        <v>149</v>
      </c>
      <c r="N128" s="89" t="s">
        <v>379</v>
      </c>
      <c r="O128" s="155">
        <v>22</v>
      </c>
      <c r="P128" s="155">
        <v>17</v>
      </c>
      <c r="Q128" s="155">
        <v>24</v>
      </c>
      <c r="R128" s="155">
        <v>11</v>
      </c>
      <c r="S128" s="170">
        <f t="shared" si="9"/>
        <v>74</v>
      </c>
      <c r="T128" s="89" t="s">
        <v>20</v>
      </c>
      <c r="U128" s="158"/>
      <c r="V128" s="153"/>
      <c r="W128" s="164"/>
      <c r="X128" s="165"/>
      <c r="Y128" s="103"/>
    </row>
    <row r="129" ht="24" customHeight="1" spans="1:25">
      <c r="A129" s="24">
        <v>123</v>
      </c>
      <c r="B129" s="118"/>
      <c r="C129" s="128"/>
      <c r="D129" s="110"/>
      <c r="E129" s="129"/>
      <c r="F129" s="129"/>
      <c r="G129" s="129"/>
      <c r="H129" s="129"/>
      <c r="I129" s="152"/>
      <c r="J129" s="152"/>
      <c r="K129" s="153"/>
      <c r="L129" s="156" t="s">
        <v>380</v>
      </c>
      <c r="M129" s="64"/>
      <c r="N129" s="89" t="s">
        <v>381</v>
      </c>
      <c r="O129" s="155">
        <v>20</v>
      </c>
      <c r="P129" s="155">
        <v>14</v>
      </c>
      <c r="Q129" s="155">
        <v>16</v>
      </c>
      <c r="R129" s="155">
        <v>10</v>
      </c>
      <c r="S129" s="170">
        <f t="shared" si="9"/>
        <v>60</v>
      </c>
      <c r="T129" s="89" t="s">
        <v>20</v>
      </c>
      <c r="U129" s="158"/>
      <c r="V129" s="153"/>
      <c r="W129" s="164"/>
      <c r="X129" s="165"/>
      <c r="Y129" s="103"/>
    </row>
    <row r="130" ht="24" customHeight="1" spans="1:25">
      <c r="A130" s="24">
        <v>124</v>
      </c>
      <c r="B130" s="118"/>
      <c r="C130" s="128"/>
      <c r="D130" s="110"/>
      <c r="E130" s="129"/>
      <c r="F130" s="129"/>
      <c r="G130" s="129"/>
      <c r="H130" s="129"/>
      <c r="I130" s="152"/>
      <c r="J130" s="152"/>
      <c r="K130" s="153"/>
      <c r="L130" s="154" t="s">
        <v>382</v>
      </c>
      <c r="M130" s="64"/>
      <c r="N130" s="89" t="s">
        <v>383</v>
      </c>
      <c r="O130" s="155">
        <v>16.5</v>
      </c>
      <c r="P130" s="155">
        <v>17</v>
      </c>
      <c r="Q130" s="155">
        <v>18</v>
      </c>
      <c r="R130" s="155">
        <v>11</v>
      </c>
      <c r="S130" s="170">
        <f t="shared" si="9"/>
        <v>62.5</v>
      </c>
      <c r="T130" s="89" t="s">
        <v>20</v>
      </c>
      <c r="U130" s="158"/>
      <c r="V130" s="153"/>
      <c r="W130" s="164"/>
      <c r="X130" s="165"/>
      <c r="Y130" s="103"/>
    </row>
    <row r="131" ht="24" customHeight="1" spans="1:25">
      <c r="A131" s="24">
        <v>125</v>
      </c>
      <c r="B131" s="118"/>
      <c r="C131" s="128"/>
      <c r="D131" s="110"/>
      <c r="E131" s="129"/>
      <c r="F131" s="129"/>
      <c r="G131" s="129"/>
      <c r="H131" s="129"/>
      <c r="I131" s="152"/>
      <c r="J131" s="152"/>
      <c r="K131" s="153"/>
      <c r="L131" s="156" t="s">
        <v>384</v>
      </c>
      <c r="M131" s="64"/>
      <c r="N131" s="89" t="s">
        <v>385</v>
      </c>
      <c r="O131" s="155">
        <v>20</v>
      </c>
      <c r="P131" s="155">
        <v>17</v>
      </c>
      <c r="Q131" s="155">
        <v>13</v>
      </c>
      <c r="R131" s="155">
        <v>10</v>
      </c>
      <c r="S131" s="170">
        <f t="shared" si="9"/>
        <v>60</v>
      </c>
      <c r="T131" s="89" t="s">
        <v>20</v>
      </c>
      <c r="U131" s="158"/>
      <c r="V131" s="153"/>
      <c r="W131" s="164"/>
      <c r="X131" s="165"/>
      <c r="Y131" s="103"/>
    </row>
    <row r="132" ht="27.75" customHeight="1" spans="1:25">
      <c r="A132" s="24">
        <v>126</v>
      </c>
      <c r="B132" s="118"/>
      <c r="C132" s="128"/>
      <c r="D132" s="110"/>
      <c r="E132" s="129"/>
      <c r="F132" s="129"/>
      <c r="G132" s="129"/>
      <c r="H132" s="129"/>
      <c r="I132" s="152"/>
      <c r="J132" s="152"/>
      <c r="K132" s="153"/>
      <c r="L132" s="154" t="s">
        <v>386</v>
      </c>
      <c r="M132" s="136"/>
      <c r="N132" s="89" t="s">
        <v>387</v>
      </c>
      <c r="O132" s="155">
        <v>18.5</v>
      </c>
      <c r="P132" s="155">
        <v>17</v>
      </c>
      <c r="Q132" s="155">
        <v>30</v>
      </c>
      <c r="R132" s="155">
        <v>9</v>
      </c>
      <c r="S132" s="170">
        <f t="shared" si="9"/>
        <v>74.5</v>
      </c>
      <c r="T132" s="89" t="s">
        <v>20</v>
      </c>
      <c r="U132" s="158"/>
      <c r="V132" s="153"/>
      <c r="W132" s="164"/>
      <c r="X132" s="165"/>
      <c r="Y132" s="103"/>
    </row>
    <row r="133" ht="30" customHeight="1" spans="1:25">
      <c r="A133" s="24">
        <v>127</v>
      </c>
      <c r="B133" s="118"/>
      <c r="C133" s="128"/>
      <c r="D133" s="110"/>
      <c r="E133" s="129"/>
      <c r="F133" s="129"/>
      <c r="G133" s="129"/>
      <c r="H133" s="129"/>
      <c r="I133" s="152"/>
      <c r="J133" s="152"/>
      <c r="K133" s="153"/>
      <c r="L133" s="143" t="s">
        <v>388</v>
      </c>
      <c r="M133" s="64"/>
      <c r="N133" s="89" t="s">
        <v>389</v>
      </c>
      <c r="O133" s="155">
        <v>19.5</v>
      </c>
      <c r="P133" s="155">
        <v>17</v>
      </c>
      <c r="Q133" s="155">
        <v>30</v>
      </c>
      <c r="R133" s="155">
        <v>9</v>
      </c>
      <c r="S133" s="170">
        <f t="shared" si="9"/>
        <v>75.5</v>
      </c>
      <c r="T133" s="89" t="s">
        <v>20</v>
      </c>
      <c r="U133" s="158"/>
      <c r="V133" s="153"/>
      <c r="W133" s="164"/>
      <c r="X133" s="165"/>
      <c r="Y133" s="103"/>
    </row>
    <row r="134" ht="30" customHeight="1" spans="1:25">
      <c r="A134" s="24">
        <v>128</v>
      </c>
      <c r="B134" s="118"/>
      <c r="C134" s="128"/>
      <c r="D134" s="110"/>
      <c r="E134" s="129"/>
      <c r="F134" s="129"/>
      <c r="G134" s="129"/>
      <c r="H134" s="129"/>
      <c r="I134" s="152"/>
      <c r="J134" s="152"/>
      <c r="K134" s="153"/>
      <c r="L134" s="154" t="s">
        <v>390</v>
      </c>
      <c r="M134" s="64" t="s">
        <v>149</v>
      </c>
      <c r="N134" s="89"/>
      <c r="O134" s="155">
        <v>20</v>
      </c>
      <c r="P134" s="155">
        <v>19</v>
      </c>
      <c r="Q134" s="155">
        <v>30</v>
      </c>
      <c r="R134" s="155">
        <v>11</v>
      </c>
      <c r="S134" s="170">
        <f t="shared" si="9"/>
        <v>80</v>
      </c>
      <c r="T134" s="89" t="s">
        <v>20</v>
      </c>
      <c r="U134" s="158"/>
      <c r="V134" s="153"/>
      <c r="W134" s="164"/>
      <c r="X134" s="165"/>
      <c r="Y134" s="103"/>
    </row>
    <row r="135" ht="24" customHeight="1" spans="1:25">
      <c r="A135" s="24">
        <v>129</v>
      </c>
      <c r="B135" s="118"/>
      <c r="C135" s="128"/>
      <c r="D135" s="110"/>
      <c r="E135" s="129"/>
      <c r="F135" s="129"/>
      <c r="G135" s="129"/>
      <c r="H135" s="129"/>
      <c r="I135" s="152"/>
      <c r="J135" s="152"/>
      <c r="K135" s="153"/>
      <c r="L135" s="156" t="s">
        <v>391</v>
      </c>
      <c r="M135" s="64"/>
      <c r="N135" s="89" t="s">
        <v>392</v>
      </c>
      <c r="O135" s="155">
        <v>16.5</v>
      </c>
      <c r="P135" s="155">
        <v>17</v>
      </c>
      <c r="Q135" s="155">
        <v>38</v>
      </c>
      <c r="R135" s="155">
        <v>9</v>
      </c>
      <c r="S135" s="170">
        <f t="shared" si="9"/>
        <v>80.5</v>
      </c>
      <c r="T135" s="89" t="s">
        <v>20</v>
      </c>
      <c r="U135" s="158"/>
      <c r="V135" s="153"/>
      <c r="W135" s="164"/>
      <c r="X135" s="165"/>
      <c r="Y135" s="103"/>
    </row>
    <row r="136" ht="24" customHeight="1" spans="1:25">
      <c r="A136" s="24">
        <v>130</v>
      </c>
      <c r="B136" s="118"/>
      <c r="C136" s="128"/>
      <c r="D136" s="110"/>
      <c r="E136" s="129"/>
      <c r="F136" s="129"/>
      <c r="G136" s="129"/>
      <c r="H136" s="129"/>
      <c r="I136" s="152"/>
      <c r="J136" s="152"/>
      <c r="K136" s="153"/>
      <c r="L136" s="156" t="s">
        <v>393</v>
      </c>
      <c r="M136" s="64"/>
      <c r="N136" s="89" t="s">
        <v>394</v>
      </c>
      <c r="O136" s="155">
        <v>20</v>
      </c>
      <c r="P136" s="155">
        <v>17</v>
      </c>
      <c r="Q136" s="155">
        <v>12</v>
      </c>
      <c r="R136" s="155">
        <v>11</v>
      </c>
      <c r="S136" s="170">
        <f t="shared" si="9"/>
        <v>60</v>
      </c>
      <c r="T136" s="89" t="s">
        <v>20</v>
      </c>
      <c r="U136" s="158"/>
      <c r="V136" s="153"/>
      <c r="W136" s="164"/>
      <c r="X136" s="165"/>
      <c r="Y136" s="103"/>
    </row>
    <row r="137" ht="24" customHeight="1" spans="1:25">
      <c r="A137" s="24">
        <v>131</v>
      </c>
      <c r="B137" s="118"/>
      <c r="C137" s="128"/>
      <c r="D137" s="110"/>
      <c r="E137" s="129"/>
      <c r="F137" s="129"/>
      <c r="G137" s="129"/>
      <c r="H137" s="129"/>
      <c r="I137" s="152"/>
      <c r="J137" s="152"/>
      <c r="K137" s="153"/>
      <c r="L137" s="156" t="s">
        <v>395</v>
      </c>
      <c r="M137" s="64"/>
      <c r="N137" s="89" t="s">
        <v>396</v>
      </c>
      <c r="O137" s="155">
        <v>20</v>
      </c>
      <c r="P137" s="155">
        <v>19</v>
      </c>
      <c r="Q137" s="155">
        <v>9</v>
      </c>
      <c r="R137" s="155">
        <v>12</v>
      </c>
      <c r="S137" s="170">
        <f t="shared" si="9"/>
        <v>60</v>
      </c>
      <c r="T137" s="89" t="s">
        <v>20</v>
      </c>
      <c r="U137" s="158"/>
      <c r="V137" s="153"/>
      <c r="W137" s="164"/>
      <c r="X137" s="165"/>
      <c r="Y137" s="103"/>
    </row>
    <row r="138" ht="30.75" customHeight="1" spans="1:25">
      <c r="A138" s="24">
        <v>132</v>
      </c>
      <c r="B138" s="118"/>
      <c r="C138" s="128"/>
      <c r="D138" s="110"/>
      <c r="E138" s="129"/>
      <c r="F138" s="129"/>
      <c r="G138" s="129"/>
      <c r="H138" s="129"/>
      <c r="I138" s="152"/>
      <c r="J138" s="152"/>
      <c r="K138" s="153"/>
      <c r="L138" s="154" t="s">
        <v>397</v>
      </c>
      <c r="M138" s="64"/>
      <c r="N138" s="89" t="s">
        <v>398</v>
      </c>
      <c r="O138" s="155">
        <v>20</v>
      </c>
      <c r="P138" s="155">
        <v>15</v>
      </c>
      <c r="Q138" s="155">
        <v>15</v>
      </c>
      <c r="R138" s="155">
        <v>10</v>
      </c>
      <c r="S138" s="170">
        <f t="shared" si="9"/>
        <v>60</v>
      </c>
      <c r="T138" s="89" t="s">
        <v>20</v>
      </c>
      <c r="U138" s="158"/>
      <c r="V138" s="153"/>
      <c r="W138" s="164"/>
      <c r="X138" s="165"/>
      <c r="Y138" s="103"/>
    </row>
    <row r="139" ht="24" customHeight="1" spans="1:25">
      <c r="A139" s="24">
        <v>133</v>
      </c>
      <c r="B139" s="118"/>
      <c r="C139" s="128"/>
      <c r="D139" s="110"/>
      <c r="E139" s="129"/>
      <c r="F139" s="129"/>
      <c r="G139" s="129"/>
      <c r="H139" s="129"/>
      <c r="I139" s="152"/>
      <c r="J139" s="152"/>
      <c r="K139" s="153"/>
      <c r="L139" s="156" t="s">
        <v>399</v>
      </c>
      <c r="M139" s="64"/>
      <c r="N139" s="89" t="s">
        <v>400</v>
      </c>
      <c r="O139" s="155">
        <v>20</v>
      </c>
      <c r="P139" s="155">
        <v>15</v>
      </c>
      <c r="Q139" s="155">
        <v>15</v>
      </c>
      <c r="R139" s="155">
        <v>10</v>
      </c>
      <c r="S139" s="170">
        <f t="shared" si="9"/>
        <v>60</v>
      </c>
      <c r="T139" s="89" t="s">
        <v>20</v>
      </c>
      <c r="U139" s="158"/>
      <c r="V139" s="153"/>
      <c r="W139" s="164"/>
      <c r="X139" s="165"/>
      <c r="Y139" s="103"/>
    </row>
    <row r="140" ht="24" customHeight="1" spans="1:25">
      <c r="A140" s="24">
        <v>134</v>
      </c>
      <c r="B140" s="118"/>
      <c r="C140" s="128"/>
      <c r="D140" s="110"/>
      <c r="E140" s="129"/>
      <c r="F140" s="129"/>
      <c r="G140" s="129"/>
      <c r="H140" s="129"/>
      <c r="I140" s="152"/>
      <c r="J140" s="152"/>
      <c r="K140" s="153"/>
      <c r="L140" s="156" t="s">
        <v>401</v>
      </c>
      <c r="M140" s="64"/>
      <c r="N140" s="89" t="s">
        <v>402</v>
      </c>
      <c r="O140" s="155">
        <v>20</v>
      </c>
      <c r="P140" s="155">
        <v>17</v>
      </c>
      <c r="Q140" s="155">
        <v>12</v>
      </c>
      <c r="R140" s="155">
        <v>11</v>
      </c>
      <c r="S140" s="170">
        <f t="shared" si="9"/>
        <v>60</v>
      </c>
      <c r="T140" s="89" t="s">
        <v>20</v>
      </c>
      <c r="U140" s="158"/>
      <c r="V140" s="153"/>
      <c r="W140" s="164"/>
      <c r="X140" s="165"/>
      <c r="Y140" s="103"/>
    </row>
    <row r="141" ht="24" customHeight="1" spans="1:25">
      <c r="A141" s="24">
        <v>135</v>
      </c>
      <c r="B141" s="118"/>
      <c r="C141" s="128"/>
      <c r="D141" s="110"/>
      <c r="E141" s="129"/>
      <c r="F141" s="129"/>
      <c r="G141" s="129"/>
      <c r="H141" s="129"/>
      <c r="I141" s="152"/>
      <c r="J141" s="152"/>
      <c r="K141" s="153"/>
      <c r="L141" s="156" t="s">
        <v>403</v>
      </c>
      <c r="M141" s="64"/>
      <c r="N141" s="89" t="s">
        <v>404</v>
      </c>
      <c r="O141" s="155">
        <v>14.5</v>
      </c>
      <c r="P141" s="155">
        <v>13</v>
      </c>
      <c r="Q141" s="155">
        <v>7</v>
      </c>
      <c r="R141" s="155">
        <v>5.5</v>
      </c>
      <c r="S141" s="170">
        <f t="shared" si="9"/>
        <v>40</v>
      </c>
      <c r="T141" s="89" t="s">
        <v>173</v>
      </c>
      <c r="U141" s="158"/>
      <c r="V141" s="153"/>
      <c r="W141" s="164"/>
      <c r="X141" s="165"/>
      <c r="Y141" s="103"/>
    </row>
    <row r="142" ht="24" customHeight="1" spans="1:25">
      <c r="A142" s="24">
        <v>136</v>
      </c>
      <c r="B142" s="118"/>
      <c r="C142" s="128"/>
      <c r="D142" s="110"/>
      <c r="E142" s="129"/>
      <c r="F142" s="129"/>
      <c r="G142" s="129"/>
      <c r="H142" s="129"/>
      <c r="I142" s="152"/>
      <c r="J142" s="152"/>
      <c r="K142" s="153"/>
      <c r="L142" s="156" t="s">
        <v>405</v>
      </c>
      <c r="M142" s="64"/>
      <c r="N142" s="89" t="s">
        <v>406</v>
      </c>
      <c r="O142" s="155">
        <v>20</v>
      </c>
      <c r="P142" s="155">
        <v>17</v>
      </c>
      <c r="Q142" s="155">
        <v>13</v>
      </c>
      <c r="R142" s="155">
        <v>10</v>
      </c>
      <c r="S142" s="170">
        <f t="shared" si="9"/>
        <v>60</v>
      </c>
      <c r="T142" s="89" t="s">
        <v>20</v>
      </c>
      <c r="U142" s="158"/>
      <c r="V142" s="153"/>
      <c r="W142" s="164"/>
      <c r="X142" s="165"/>
      <c r="Y142" s="103"/>
    </row>
    <row r="143" ht="24" customHeight="1" spans="1:25">
      <c r="A143" s="24">
        <v>137</v>
      </c>
      <c r="B143" s="118"/>
      <c r="C143" s="128"/>
      <c r="D143" s="110"/>
      <c r="E143" s="129"/>
      <c r="F143" s="129"/>
      <c r="G143" s="129"/>
      <c r="H143" s="129"/>
      <c r="I143" s="152"/>
      <c r="J143" s="152"/>
      <c r="K143" s="153"/>
      <c r="L143" s="156" t="s">
        <v>407</v>
      </c>
      <c r="M143" s="64"/>
      <c r="N143" s="89" t="s">
        <v>408</v>
      </c>
      <c r="O143" s="155">
        <v>20</v>
      </c>
      <c r="P143" s="155">
        <v>17</v>
      </c>
      <c r="Q143" s="155">
        <v>13</v>
      </c>
      <c r="R143" s="155">
        <v>10</v>
      </c>
      <c r="S143" s="170">
        <f t="shared" si="9"/>
        <v>60</v>
      </c>
      <c r="T143" s="89" t="s">
        <v>20</v>
      </c>
      <c r="U143" s="158"/>
      <c r="V143" s="153"/>
      <c r="W143" s="164"/>
      <c r="X143" s="165"/>
      <c r="Y143" s="103"/>
    </row>
    <row r="144" ht="24" customHeight="1" spans="1:25">
      <c r="A144" s="24">
        <v>138</v>
      </c>
      <c r="B144" s="118"/>
      <c r="C144" s="128"/>
      <c r="D144" s="110"/>
      <c r="E144" s="129"/>
      <c r="F144" s="129"/>
      <c r="G144" s="129"/>
      <c r="H144" s="129"/>
      <c r="I144" s="152"/>
      <c r="J144" s="152"/>
      <c r="K144" s="153"/>
      <c r="L144" s="156" t="s">
        <v>409</v>
      </c>
      <c r="M144" s="64"/>
      <c r="N144" s="89" t="s">
        <v>410</v>
      </c>
      <c r="O144" s="155">
        <v>20</v>
      </c>
      <c r="P144" s="155">
        <v>19</v>
      </c>
      <c r="Q144" s="155">
        <v>16</v>
      </c>
      <c r="R144" s="155">
        <v>5.5</v>
      </c>
      <c r="S144" s="170">
        <f t="shared" si="9"/>
        <v>60.5</v>
      </c>
      <c r="T144" s="89" t="s">
        <v>20</v>
      </c>
      <c r="U144" s="158"/>
      <c r="V144" s="153"/>
      <c r="W144" s="164"/>
      <c r="X144" s="165"/>
      <c r="Y144" s="103"/>
    </row>
    <row r="145" ht="24" customHeight="1" spans="1:25">
      <c r="A145" s="24">
        <v>139</v>
      </c>
      <c r="B145" s="118"/>
      <c r="C145" s="128"/>
      <c r="D145" s="110"/>
      <c r="E145" s="129"/>
      <c r="F145" s="129"/>
      <c r="G145" s="129"/>
      <c r="H145" s="129"/>
      <c r="I145" s="152"/>
      <c r="J145" s="152"/>
      <c r="K145" s="153"/>
      <c r="L145" s="156" t="s">
        <v>411</v>
      </c>
      <c r="M145" s="64"/>
      <c r="N145" s="89" t="s">
        <v>412</v>
      </c>
      <c r="O145" s="155">
        <v>16.5</v>
      </c>
      <c r="P145" s="155">
        <v>17</v>
      </c>
      <c r="Q145" s="155">
        <v>34</v>
      </c>
      <c r="R145" s="155">
        <v>11</v>
      </c>
      <c r="S145" s="170">
        <f t="shared" si="9"/>
        <v>78.5</v>
      </c>
      <c r="T145" s="89" t="s">
        <v>20</v>
      </c>
      <c r="U145" s="158"/>
      <c r="V145" s="153"/>
      <c r="W145" s="164"/>
      <c r="X145" s="165"/>
      <c r="Y145" s="103"/>
    </row>
    <row r="146" ht="28.5" customHeight="1" spans="1:25">
      <c r="A146" s="24">
        <v>140</v>
      </c>
      <c r="B146" s="118"/>
      <c r="C146" s="128"/>
      <c r="D146" s="110"/>
      <c r="E146" s="129"/>
      <c r="F146" s="129"/>
      <c r="G146" s="129"/>
      <c r="H146" s="129"/>
      <c r="I146" s="152"/>
      <c r="J146" s="152"/>
      <c r="K146" s="153"/>
      <c r="L146" s="154" t="s">
        <v>413</v>
      </c>
      <c r="M146" s="136" t="s">
        <v>149</v>
      </c>
      <c r="N146" s="89" t="s">
        <v>414</v>
      </c>
      <c r="O146" s="155">
        <v>18.5</v>
      </c>
      <c r="P146" s="155">
        <v>17</v>
      </c>
      <c r="Q146" s="155">
        <v>23</v>
      </c>
      <c r="R146" s="155">
        <v>11</v>
      </c>
      <c r="S146" s="170">
        <f t="shared" si="9"/>
        <v>69.5</v>
      </c>
      <c r="T146" s="89" t="s">
        <v>20</v>
      </c>
      <c r="U146" s="158"/>
      <c r="V146" s="153"/>
      <c r="W146" s="164"/>
      <c r="X146" s="165"/>
      <c r="Y146" s="103"/>
    </row>
    <row r="147" ht="24" customHeight="1" spans="1:25">
      <c r="A147" s="24">
        <v>141</v>
      </c>
      <c r="B147" s="118"/>
      <c r="C147" s="128"/>
      <c r="D147" s="110"/>
      <c r="E147" s="129"/>
      <c r="F147" s="129"/>
      <c r="G147" s="129"/>
      <c r="H147" s="129"/>
      <c r="I147" s="152"/>
      <c r="J147" s="152"/>
      <c r="K147" s="153"/>
      <c r="L147" s="156" t="s">
        <v>415</v>
      </c>
      <c r="M147" s="64"/>
      <c r="N147" s="89" t="s">
        <v>416</v>
      </c>
      <c r="O147" s="155">
        <v>19</v>
      </c>
      <c r="P147" s="155">
        <v>17</v>
      </c>
      <c r="Q147" s="155">
        <v>17</v>
      </c>
      <c r="R147" s="155">
        <v>11</v>
      </c>
      <c r="S147" s="170">
        <f t="shared" si="9"/>
        <v>64</v>
      </c>
      <c r="T147" s="89" t="s">
        <v>20</v>
      </c>
      <c r="U147" s="158"/>
      <c r="V147" s="153"/>
      <c r="W147" s="164"/>
      <c r="X147" s="165"/>
      <c r="Y147" s="103"/>
    </row>
    <row r="148" ht="24" customHeight="1" spans="1:25">
      <c r="A148" s="24">
        <v>142</v>
      </c>
      <c r="B148" s="118"/>
      <c r="C148" s="128"/>
      <c r="D148" s="110"/>
      <c r="E148" s="129"/>
      <c r="F148" s="129"/>
      <c r="G148" s="129"/>
      <c r="H148" s="129"/>
      <c r="I148" s="152"/>
      <c r="J148" s="152"/>
      <c r="K148" s="153"/>
      <c r="L148" s="156" t="s">
        <v>417</v>
      </c>
      <c r="M148" s="64"/>
      <c r="N148" s="89" t="s">
        <v>418</v>
      </c>
      <c r="O148" s="155">
        <v>19</v>
      </c>
      <c r="P148" s="155">
        <v>17</v>
      </c>
      <c r="Q148" s="155">
        <v>22</v>
      </c>
      <c r="R148" s="155">
        <v>11</v>
      </c>
      <c r="S148" s="170">
        <f t="shared" si="9"/>
        <v>69</v>
      </c>
      <c r="T148" s="89" t="s">
        <v>20</v>
      </c>
      <c r="U148" s="158"/>
      <c r="V148" s="153"/>
      <c r="W148" s="164"/>
      <c r="X148" s="165"/>
      <c r="Y148" s="103"/>
    </row>
    <row r="149" ht="24" customHeight="1" spans="1:25">
      <c r="A149" s="24">
        <v>143</v>
      </c>
      <c r="B149" s="118"/>
      <c r="C149" s="128"/>
      <c r="D149" s="110"/>
      <c r="E149" s="129"/>
      <c r="F149" s="129"/>
      <c r="G149" s="129"/>
      <c r="H149" s="129"/>
      <c r="I149" s="152"/>
      <c r="J149" s="152"/>
      <c r="K149" s="153"/>
      <c r="L149" s="156" t="s">
        <v>419</v>
      </c>
      <c r="M149" s="64"/>
      <c r="N149" s="89" t="s">
        <v>420</v>
      </c>
      <c r="O149" s="155">
        <v>20</v>
      </c>
      <c r="P149" s="155">
        <v>17</v>
      </c>
      <c r="Q149" s="155">
        <v>15.5</v>
      </c>
      <c r="R149" s="155">
        <v>10</v>
      </c>
      <c r="S149" s="170">
        <f t="shared" si="9"/>
        <v>62.5</v>
      </c>
      <c r="T149" s="89" t="s">
        <v>20</v>
      </c>
      <c r="U149" s="158"/>
      <c r="V149" s="153"/>
      <c r="W149" s="164"/>
      <c r="X149" s="165"/>
      <c r="Y149" s="103"/>
    </row>
    <row r="150" ht="24" customHeight="1" spans="1:25">
      <c r="A150" s="24">
        <v>144</v>
      </c>
      <c r="B150" s="118"/>
      <c r="C150" s="128"/>
      <c r="D150" s="110"/>
      <c r="E150" s="129"/>
      <c r="F150" s="129"/>
      <c r="G150" s="129"/>
      <c r="H150" s="129"/>
      <c r="I150" s="152"/>
      <c r="J150" s="152"/>
      <c r="K150" s="153"/>
      <c r="L150" s="156" t="s">
        <v>421</v>
      </c>
      <c r="M150" s="64"/>
      <c r="N150" s="89" t="s">
        <v>422</v>
      </c>
      <c r="O150" s="155">
        <v>17.5</v>
      </c>
      <c r="P150" s="155">
        <v>13</v>
      </c>
      <c r="Q150" s="155">
        <v>25</v>
      </c>
      <c r="R150" s="155">
        <v>8</v>
      </c>
      <c r="S150" s="170">
        <f t="shared" si="9"/>
        <v>63.5</v>
      </c>
      <c r="T150" s="89" t="s">
        <v>20</v>
      </c>
      <c r="U150" s="158"/>
      <c r="V150" s="153"/>
      <c r="W150" s="164"/>
      <c r="X150" s="165"/>
      <c r="Y150" s="103"/>
    </row>
    <row r="151" ht="24" customHeight="1" spans="1:25">
      <c r="A151" s="24">
        <v>145</v>
      </c>
      <c r="B151" s="118"/>
      <c r="C151" s="128"/>
      <c r="D151" s="110"/>
      <c r="E151" s="129"/>
      <c r="F151" s="129"/>
      <c r="G151" s="129"/>
      <c r="H151" s="129"/>
      <c r="I151" s="152"/>
      <c r="J151" s="152"/>
      <c r="K151" s="153"/>
      <c r="L151" s="156" t="s">
        <v>423</v>
      </c>
      <c r="M151" s="64"/>
      <c r="N151" s="89"/>
      <c r="O151" s="155">
        <v>21</v>
      </c>
      <c r="P151" s="155">
        <v>17</v>
      </c>
      <c r="Q151" s="155">
        <v>14</v>
      </c>
      <c r="R151" s="155">
        <v>11</v>
      </c>
      <c r="S151" s="170">
        <f t="shared" si="9"/>
        <v>63</v>
      </c>
      <c r="T151" s="89" t="s">
        <v>20</v>
      </c>
      <c r="U151" s="158"/>
      <c r="V151" s="153"/>
      <c r="W151" s="164"/>
      <c r="X151" s="165"/>
      <c r="Y151" s="103"/>
    </row>
    <row r="152" ht="24" customHeight="1" spans="1:25">
      <c r="A152" s="24">
        <v>146</v>
      </c>
      <c r="B152" s="118"/>
      <c r="C152" s="128"/>
      <c r="D152" s="110"/>
      <c r="E152" s="129"/>
      <c r="F152" s="129"/>
      <c r="G152" s="129"/>
      <c r="H152" s="129"/>
      <c r="I152" s="152"/>
      <c r="J152" s="152"/>
      <c r="K152" s="153"/>
      <c r="L152" s="156" t="s">
        <v>424</v>
      </c>
      <c r="M152" s="64"/>
      <c r="N152" s="89" t="s">
        <v>425</v>
      </c>
      <c r="O152" s="155">
        <v>21</v>
      </c>
      <c r="P152" s="155">
        <v>17</v>
      </c>
      <c r="Q152" s="155">
        <v>15</v>
      </c>
      <c r="R152" s="155">
        <v>9</v>
      </c>
      <c r="S152" s="170">
        <f t="shared" si="9"/>
        <v>62</v>
      </c>
      <c r="T152" s="89" t="s">
        <v>20</v>
      </c>
      <c r="U152" s="158"/>
      <c r="V152" s="153"/>
      <c r="W152" s="164"/>
      <c r="X152" s="165"/>
      <c r="Y152" s="103"/>
    </row>
    <row r="153" ht="24" customHeight="1" spans="1:25">
      <c r="A153" s="24">
        <v>147</v>
      </c>
      <c r="B153" s="118"/>
      <c r="C153" s="128"/>
      <c r="D153" s="110"/>
      <c r="E153" s="129"/>
      <c r="F153" s="129"/>
      <c r="G153" s="129"/>
      <c r="H153" s="129"/>
      <c r="I153" s="152"/>
      <c r="J153" s="152"/>
      <c r="K153" s="153"/>
      <c r="L153" s="156" t="s">
        <v>426</v>
      </c>
      <c r="M153" s="64"/>
      <c r="N153" s="89" t="s">
        <v>427</v>
      </c>
      <c r="O153" s="155">
        <v>20</v>
      </c>
      <c r="P153" s="155">
        <v>15</v>
      </c>
      <c r="Q153" s="155">
        <v>18</v>
      </c>
      <c r="R153" s="155">
        <v>8</v>
      </c>
      <c r="S153" s="170">
        <f t="shared" si="9"/>
        <v>61</v>
      </c>
      <c r="T153" s="89" t="s">
        <v>20</v>
      </c>
      <c r="U153" s="158"/>
      <c r="V153" s="153"/>
      <c r="W153" s="164"/>
      <c r="X153" s="165"/>
      <c r="Y153" s="103"/>
    </row>
    <row r="154" ht="24" customHeight="1" spans="1:25">
      <c r="A154" s="24">
        <v>148</v>
      </c>
      <c r="B154" s="118"/>
      <c r="C154" s="128"/>
      <c r="D154" s="110"/>
      <c r="E154" s="129"/>
      <c r="F154" s="129"/>
      <c r="G154" s="129"/>
      <c r="H154" s="129"/>
      <c r="I154" s="152"/>
      <c r="J154" s="152"/>
      <c r="K154" s="153"/>
      <c r="L154" s="156" t="s">
        <v>428</v>
      </c>
      <c r="M154" s="64"/>
      <c r="N154" s="89" t="s">
        <v>429</v>
      </c>
      <c r="O154" s="155">
        <v>19</v>
      </c>
      <c r="P154" s="155">
        <v>17</v>
      </c>
      <c r="Q154" s="155">
        <v>28</v>
      </c>
      <c r="R154" s="155">
        <v>11</v>
      </c>
      <c r="S154" s="170">
        <f t="shared" si="9"/>
        <v>75</v>
      </c>
      <c r="T154" s="89" t="s">
        <v>20</v>
      </c>
      <c r="U154" s="158"/>
      <c r="V154" s="153"/>
      <c r="W154" s="164"/>
      <c r="X154" s="165"/>
      <c r="Y154" s="103"/>
    </row>
    <row r="155" ht="24" customHeight="1" spans="1:25">
      <c r="A155" s="24">
        <v>149</v>
      </c>
      <c r="B155" s="118"/>
      <c r="C155" s="128"/>
      <c r="D155" s="110"/>
      <c r="E155" s="129"/>
      <c r="F155" s="129"/>
      <c r="G155" s="129"/>
      <c r="H155" s="129"/>
      <c r="I155" s="152"/>
      <c r="J155" s="152"/>
      <c r="K155" s="153"/>
      <c r="L155" s="156" t="s">
        <v>430</v>
      </c>
      <c r="M155" s="64"/>
      <c r="N155" s="89" t="s">
        <v>431</v>
      </c>
      <c r="O155" s="155">
        <v>20</v>
      </c>
      <c r="P155" s="155">
        <v>14</v>
      </c>
      <c r="Q155" s="155">
        <v>16</v>
      </c>
      <c r="R155" s="155">
        <v>10</v>
      </c>
      <c r="S155" s="170">
        <f t="shared" si="9"/>
        <v>60</v>
      </c>
      <c r="T155" s="89" t="s">
        <v>20</v>
      </c>
      <c r="U155" s="158"/>
      <c r="V155" s="153"/>
      <c r="W155" s="164"/>
      <c r="X155" s="165"/>
      <c r="Y155" s="103"/>
    </row>
    <row r="156" ht="24" customHeight="1" spans="1:25">
      <c r="A156" s="24">
        <v>150</v>
      </c>
      <c r="B156" s="118"/>
      <c r="C156" s="128"/>
      <c r="D156" s="110"/>
      <c r="E156" s="129"/>
      <c r="F156" s="129"/>
      <c r="G156" s="129"/>
      <c r="H156" s="129"/>
      <c r="I156" s="152"/>
      <c r="J156" s="152"/>
      <c r="K156" s="153"/>
      <c r="L156" s="156" t="s">
        <v>432</v>
      </c>
      <c r="M156" s="64"/>
      <c r="N156" s="89" t="s">
        <v>433</v>
      </c>
      <c r="O156" s="155">
        <v>22</v>
      </c>
      <c r="P156" s="155">
        <v>17</v>
      </c>
      <c r="Q156" s="155">
        <v>11</v>
      </c>
      <c r="R156" s="155">
        <v>10</v>
      </c>
      <c r="S156" s="170">
        <f t="shared" si="9"/>
        <v>60</v>
      </c>
      <c r="T156" s="89" t="s">
        <v>20</v>
      </c>
      <c r="U156" s="158"/>
      <c r="V156" s="153"/>
      <c r="W156" s="164"/>
      <c r="X156" s="165"/>
      <c r="Y156" s="103"/>
    </row>
    <row r="157" ht="24" customHeight="1" spans="1:25">
      <c r="A157" s="24">
        <v>151</v>
      </c>
      <c r="B157" s="118"/>
      <c r="C157" s="128"/>
      <c r="D157" s="110"/>
      <c r="E157" s="129"/>
      <c r="F157" s="129"/>
      <c r="G157" s="129"/>
      <c r="H157" s="129"/>
      <c r="I157" s="152"/>
      <c r="J157" s="152"/>
      <c r="K157" s="153"/>
      <c r="L157" s="156" t="s">
        <v>434</v>
      </c>
      <c r="M157" s="64"/>
      <c r="N157" s="89" t="s">
        <v>435</v>
      </c>
      <c r="O157" s="155">
        <v>15</v>
      </c>
      <c r="P157" s="155">
        <v>17</v>
      </c>
      <c r="Q157" s="155">
        <v>18</v>
      </c>
      <c r="R157" s="155">
        <v>11</v>
      </c>
      <c r="S157" s="170">
        <f t="shared" si="9"/>
        <v>61</v>
      </c>
      <c r="T157" s="89" t="s">
        <v>20</v>
      </c>
      <c r="U157" s="158"/>
      <c r="V157" s="153"/>
      <c r="W157" s="164"/>
      <c r="X157" s="165"/>
      <c r="Y157" s="103"/>
    </row>
    <row r="158" ht="24" customHeight="1" spans="1:25">
      <c r="A158" s="24">
        <v>152</v>
      </c>
      <c r="B158" s="118"/>
      <c r="C158" s="128"/>
      <c r="D158" s="110"/>
      <c r="E158" s="129"/>
      <c r="F158" s="129"/>
      <c r="G158" s="129"/>
      <c r="H158" s="129"/>
      <c r="I158" s="152"/>
      <c r="J158" s="152"/>
      <c r="K158" s="153"/>
      <c r="L158" s="156" t="s">
        <v>436</v>
      </c>
      <c r="M158" s="64"/>
      <c r="N158" s="89" t="s">
        <v>437</v>
      </c>
      <c r="O158" s="155">
        <v>18</v>
      </c>
      <c r="P158" s="155">
        <v>17</v>
      </c>
      <c r="Q158" s="155">
        <v>21</v>
      </c>
      <c r="R158" s="155">
        <v>11</v>
      </c>
      <c r="S158" s="170">
        <f t="shared" si="9"/>
        <v>67</v>
      </c>
      <c r="T158" s="89" t="s">
        <v>20</v>
      </c>
      <c r="U158" s="158"/>
      <c r="V158" s="153"/>
      <c r="W158" s="164"/>
      <c r="X158" s="165"/>
      <c r="Y158" s="103"/>
    </row>
    <row r="159" ht="24" customHeight="1" spans="1:25">
      <c r="A159" s="24">
        <v>153</v>
      </c>
      <c r="B159" s="118"/>
      <c r="C159" s="128"/>
      <c r="D159" s="110"/>
      <c r="E159" s="129"/>
      <c r="F159" s="129"/>
      <c r="G159" s="129"/>
      <c r="H159" s="129"/>
      <c r="I159" s="152"/>
      <c r="J159" s="152"/>
      <c r="K159" s="153"/>
      <c r="L159" s="156" t="s">
        <v>438</v>
      </c>
      <c r="M159" s="64"/>
      <c r="N159" s="89" t="s">
        <v>439</v>
      </c>
      <c r="O159" s="155">
        <v>19</v>
      </c>
      <c r="P159" s="155">
        <v>17</v>
      </c>
      <c r="Q159" s="155">
        <v>17</v>
      </c>
      <c r="R159" s="155">
        <v>9</v>
      </c>
      <c r="S159" s="170">
        <f t="shared" si="9"/>
        <v>62</v>
      </c>
      <c r="T159" s="89" t="s">
        <v>20</v>
      </c>
      <c r="U159" s="158"/>
      <c r="V159" s="153"/>
      <c r="W159" s="164"/>
      <c r="X159" s="165"/>
      <c r="Y159" s="103"/>
    </row>
    <row r="160" ht="24" customHeight="1" spans="1:25">
      <c r="A160" s="24">
        <v>154</v>
      </c>
      <c r="B160" s="122"/>
      <c r="C160" s="178"/>
      <c r="D160" s="179"/>
      <c r="E160" s="180"/>
      <c r="F160" s="180"/>
      <c r="G160" s="180"/>
      <c r="H160" s="180"/>
      <c r="I160" s="181"/>
      <c r="J160" s="181"/>
      <c r="K160" s="182"/>
      <c r="L160" s="183" t="s">
        <v>440</v>
      </c>
      <c r="M160" s="67"/>
      <c r="N160" s="92"/>
      <c r="O160" s="184">
        <v>20</v>
      </c>
      <c r="P160" s="184">
        <v>5</v>
      </c>
      <c r="Q160" s="184">
        <v>10</v>
      </c>
      <c r="R160" s="184">
        <v>10</v>
      </c>
      <c r="S160" s="186">
        <f t="shared" si="9"/>
        <v>45</v>
      </c>
      <c r="T160" s="67" t="s">
        <v>173</v>
      </c>
      <c r="U160" s="187"/>
      <c r="V160" s="182"/>
      <c r="W160" s="167"/>
      <c r="X160" s="168"/>
      <c r="Y160" s="104"/>
    </row>
    <row r="161" ht="27.75" customHeight="1" spans="1:25">
      <c r="A161" s="24">
        <v>155</v>
      </c>
      <c r="B161" s="41" t="s">
        <v>441</v>
      </c>
      <c r="C161" s="27" t="s">
        <v>442</v>
      </c>
      <c r="D161" s="27" t="s">
        <v>443</v>
      </c>
      <c r="E161" s="27">
        <v>33</v>
      </c>
      <c r="F161" s="27">
        <v>27</v>
      </c>
      <c r="G161" s="27">
        <v>31</v>
      </c>
      <c r="H161" s="27">
        <v>60</v>
      </c>
      <c r="I161" s="27">
        <v>62</v>
      </c>
      <c r="J161" s="27">
        <f>SUM(E161:I161)</f>
        <v>213</v>
      </c>
      <c r="K161" s="27" t="s">
        <v>20</v>
      </c>
      <c r="L161" s="138" t="s">
        <v>444</v>
      </c>
      <c r="M161" s="134" t="s">
        <v>149</v>
      </c>
      <c r="N161" s="134" t="s">
        <v>445</v>
      </c>
      <c r="O161" s="134">
        <v>17</v>
      </c>
      <c r="P161" s="134">
        <v>17</v>
      </c>
      <c r="Q161" s="134">
        <v>31</v>
      </c>
      <c r="R161" s="134">
        <v>7</v>
      </c>
      <c r="S161" s="86">
        <f t="shared" ref="S161:S165" si="10">SUM(O161:R161)</f>
        <v>72</v>
      </c>
      <c r="T161" s="86" t="s">
        <v>20</v>
      </c>
      <c r="U161" s="87">
        <f>AVERAGE(S161:S165)</f>
        <v>74.5</v>
      </c>
      <c r="V161" s="27" t="s">
        <v>20</v>
      </c>
      <c r="W161" s="88">
        <f>(J161*0.6+U161*0.4)/190*100</f>
        <v>82.9473684210526</v>
      </c>
      <c r="X161" s="88" t="s">
        <v>21</v>
      </c>
      <c r="Y161" s="102" t="s">
        <v>52</v>
      </c>
    </row>
    <row r="162" ht="27.75" customHeight="1" spans="1:25">
      <c r="A162" s="24">
        <v>156</v>
      </c>
      <c r="B162" s="42"/>
      <c r="C162" s="30"/>
      <c r="D162" s="30"/>
      <c r="E162" s="30"/>
      <c r="F162" s="30"/>
      <c r="G162" s="30"/>
      <c r="H162" s="30"/>
      <c r="I162" s="30"/>
      <c r="J162" s="30"/>
      <c r="K162" s="30"/>
      <c r="L162" s="132" t="s">
        <v>446</v>
      </c>
      <c r="M162" s="136" t="s">
        <v>149</v>
      </c>
      <c r="N162" s="136" t="s">
        <v>447</v>
      </c>
      <c r="O162" s="136">
        <v>20</v>
      </c>
      <c r="P162" s="136">
        <v>14</v>
      </c>
      <c r="Q162" s="136">
        <v>28</v>
      </c>
      <c r="R162" s="136">
        <v>11</v>
      </c>
      <c r="S162" s="89">
        <f t="shared" si="10"/>
        <v>73</v>
      </c>
      <c r="T162" s="89" t="s">
        <v>20</v>
      </c>
      <c r="U162" s="90"/>
      <c r="V162" s="30"/>
      <c r="W162" s="91"/>
      <c r="X162" s="91"/>
      <c r="Y162" s="103"/>
    </row>
    <row r="163" ht="27.75" customHeight="1" spans="1:25">
      <c r="A163" s="24">
        <v>157</v>
      </c>
      <c r="B163" s="42"/>
      <c r="C163" s="30"/>
      <c r="D163" s="30"/>
      <c r="E163" s="30"/>
      <c r="F163" s="30"/>
      <c r="G163" s="30"/>
      <c r="H163" s="30"/>
      <c r="I163" s="30"/>
      <c r="J163" s="30"/>
      <c r="K163" s="30"/>
      <c r="L163" s="132" t="s">
        <v>448</v>
      </c>
      <c r="M163" s="136" t="s">
        <v>149</v>
      </c>
      <c r="N163" s="136" t="s">
        <v>449</v>
      </c>
      <c r="O163" s="136">
        <v>21</v>
      </c>
      <c r="P163" s="136">
        <v>17</v>
      </c>
      <c r="Q163" s="136">
        <v>14.5</v>
      </c>
      <c r="R163" s="136">
        <v>8</v>
      </c>
      <c r="S163" s="89">
        <f t="shared" si="10"/>
        <v>60.5</v>
      </c>
      <c r="T163" s="89" t="s">
        <v>20</v>
      </c>
      <c r="U163" s="90"/>
      <c r="V163" s="30"/>
      <c r="W163" s="91"/>
      <c r="X163" s="91"/>
      <c r="Y163" s="103"/>
    </row>
    <row r="164" ht="27.75" customHeight="1" spans="1:25">
      <c r="A164" s="24">
        <v>158</v>
      </c>
      <c r="B164" s="42"/>
      <c r="C164" s="30"/>
      <c r="D164" s="30"/>
      <c r="E164" s="30"/>
      <c r="F164" s="30"/>
      <c r="G164" s="30"/>
      <c r="H164" s="30"/>
      <c r="I164" s="30"/>
      <c r="J164" s="30"/>
      <c r="K164" s="30"/>
      <c r="L164" s="132" t="s">
        <v>450</v>
      </c>
      <c r="M164" s="136" t="s">
        <v>149</v>
      </c>
      <c r="N164" s="136" t="s">
        <v>451</v>
      </c>
      <c r="O164" s="136">
        <v>21</v>
      </c>
      <c r="P164" s="136">
        <v>19</v>
      </c>
      <c r="Q164" s="136">
        <v>26</v>
      </c>
      <c r="R164" s="136">
        <v>11</v>
      </c>
      <c r="S164" s="89">
        <f t="shared" si="10"/>
        <v>77</v>
      </c>
      <c r="T164" s="89" t="s">
        <v>20</v>
      </c>
      <c r="U164" s="90"/>
      <c r="V164" s="30"/>
      <c r="W164" s="91"/>
      <c r="X164" s="91"/>
      <c r="Y164" s="103"/>
    </row>
    <row r="165" ht="27.75" customHeight="1" spans="1:25">
      <c r="A165" s="24">
        <v>159</v>
      </c>
      <c r="B165" s="106"/>
      <c r="C165" s="40"/>
      <c r="D165" s="40"/>
      <c r="E165" s="40"/>
      <c r="F165" s="40"/>
      <c r="G165" s="40"/>
      <c r="H165" s="40"/>
      <c r="I165" s="40"/>
      <c r="J165" s="40"/>
      <c r="K165" s="40"/>
      <c r="L165" s="185" t="s">
        <v>452</v>
      </c>
      <c r="M165" s="137" t="s">
        <v>149</v>
      </c>
      <c r="N165" s="137" t="s">
        <v>453</v>
      </c>
      <c r="O165" s="137">
        <v>19</v>
      </c>
      <c r="P165" s="137">
        <v>19</v>
      </c>
      <c r="Q165" s="137">
        <v>41</v>
      </c>
      <c r="R165" s="137">
        <v>11</v>
      </c>
      <c r="S165" s="95">
        <f t="shared" si="10"/>
        <v>90</v>
      </c>
      <c r="T165" s="95" t="s">
        <v>20</v>
      </c>
      <c r="U165" s="96"/>
      <c r="V165" s="40"/>
      <c r="W165" s="97"/>
      <c r="X165" s="97"/>
      <c r="Y165" s="105"/>
    </row>
    <row r="166" ht="24" customHeight="1" spans="1:25">
      <c r="A166" s="24">
        <v>160</v>
      </c>
      <c r="B166" s="107" t="s">
        <v>454</v>
      </c>
      <c r="C166" s="108" t="s">
        <v>455</v>
      </c>
      <c r="D166" s="108" t="s">
        <v>456</v>
      </c>
      <c r="E166" s="108">
        <v>35</v>
      </c>
      <c r="F166" s="108">
        <v>25</v>
      </c>
      <c r="G166" s="108">
        <v>36</v>
      </c>
      <c r="H166" s="108">
        <v>54</v>
      </c>
      <c r="I166" s="108">
        <v>57</v>
      </c>
      <c r="J166" s="108">
        <f>SUM(E166:I166)</f>
        <v>207</v>
      </c>
      <c r="K166" s="108" t="s">
        <v>20</v>
      </c>
      <c r="L166" s="133" t="s">
        <v>457</v>
      </c>
      <c r="M166" s="62" t="s">
        <v>149</v>
      </c>
      <c r="N166" s="62" t="s">
        <v>458</v>
      </c>
      <c r="O166" s="62">
        <v>22</v>
      </c>
      <c r="P166" s="62">
        <v>19</v>
      </c>
      <c r="Q166" s="62">
        <v>38</v>
      </c>
      <c r="R166" s="62">
        <v>11</v>
      </c>
      <c r="S166" s="86">
        <f t="shared" ref="S166:S190" si="11">SUM(O166:R166)</f>
        <v>90</v>
      </c>
      <c r="T166" s="62" t="s">
        <v>20</v>
      </c>
      <c r="U166" s="87">
        <f>AVERAGE(S166:S190)</f>
        <v>82.92</v>
      </c>
      <c r="V166" s="108" t="s">
        <v>20</v>
      </c>
      <c r="W166" s="88">
        <f>(J166*0.6+U166*0.4)/190*100</f>
        <v>82.8252631578947</v>
      </c>
      <c r="X166" s="88" t="s">
        <v>21</v>
      </c>
      <c r="Y166" s="102" t="s">
        <v>459</v>
      </c>
    </row>
    <row r="167" ht="24" customHeight="1" spans="1:25">
      <c r="A167" s="24">
        <v>161</v>
      </c>
      <c r="B167" s="109"/>
      <c r="C167" s="110"/>
      <c r="D167" s="110"/>
      <c r="E167" s="110"/>
      <c r="F167" s="110"/>
      <c r="G167" s="110"/>
      <c r="H167" s="110"/>
      <c r="I167" s="110"/>
      <c r="J167" s="110"/>
      <c r="K167" s="110"/>
      <c r="L167" s="135" t="s">
        <v>460</v>
      </c>
      <c r="M167" s="62" t="s">
        <v>149</v>
      </c>
      <c r="N167" s="64" t="s">
        <v>461</v>
      </c>
      <c r="O167" s="64">
        <v>21</v>
      </c>
      <c r="P167" s="64">
        <v>18</v>
      </c>
      <c r="Q167" s="64">
        <v>28</v>
      </c>
      <c r="R167" s="64">
        <v>10</v>
      </c>
      <c r="S167" s="89">
        <f t="shared" si="11"/>
        <v>77</v>
      </c>
      <c r="T167" s="64" t="s">
        <v>20</v>
      </c>
      <c r="U167" s="90"/>
      <c r="V167" s="110"/>
      <c r="W167" s="91"/>
      <c r="X167" s="91"/>
      <c r="Y167" s="103"/>
    </row>
    <row r="168" ht="24" customHeight="1" spans="1:25">
      <c r="A168" s="24">
        <v>162</v>
      </c>
      <c r="B168" s="109"/>
      <c r="C168" s="110"/>
      <c r="D168" s="110"/>
      <c r="E168" s="110"/>
      <c r="F168" s="110"/>
      <c r="G168" s="110"/>
      <c r="H168" s="110"/>
      <c r="I168" s="110"/>
      <c r="J168" s="110"/>
      <c r="K168" s="110"/>
      <c r="L168" s="135" t="s">
        <v>462</v>
      </c>
      <c r="M168" s="62" t="s">
        <v>149</v>
      </c>
      <c r="N168" s="64" t="s">
        <v>463</v>
      </c>
      <c r="O168" s="64">
        <v>22</v>
      </c>
      <c r="P168" s="64">
        <v>19</v>
      </c>
      <c r="Q168" s="64">
        <v>22</v>
      </c>
      <c r="R168" s="64">
        <v>11</v>
      </c>
      <c r="S168" s="89">
        <f t="shared" si="11"/>
        <v>74</v>
      </c>
      <c r="T168" s="64" t="s">
        <v>20</v>
      </c>
      <c r="U168" s="90"/>
      <c r="V168" s="110"/>
      <c r="W168" s="91"/>
      <c r="X168" s="91"/>
      <c r="Y168" s="103"/>
    </row>
    <row r="169" ht="24" customHeight="1" spans="1:25">
      <c r="A169" s="24">
        <v>163</v>
      </c>
      <c r="B169" s="109"/>
      <c r="C169" s="110"/>
      <c r="D169" s="110"/>
      <c r="E169" s="110"/>
      <c r="F169" s="110"/>
      <c r="G169" s="110"/>
      <c r="H169" s="110"/>
      <c r="I169" s="110"/>
      <c r="J169" s="110"/>
      <c r="K169" s="110"/>
      <c r="L169" s="135" t="s">
        <v>464</v>
      </c>
      <c r="M169" s="62" t="s">
        <v>149</v>
      </c>
      <c r="N169" s="64" t="s">
        <v>465</v>
      </c>
      <c r="O169" s="64">
        <v>21</v>
      </c>
      <c r="P169" s="64">
        <v>21</v>
      </c>
      <c r="Q169" s="64">
        <v>30</v>
      </c>
      <c r="R169" s="64">
        <v>10</v>
      </c>
      <c r="S169" s="89">
        <f t="shared" si="11"/>
        <v>82</v>
      </c>
      <c r="T169" s="64" t="s">
        <v>20</v>
      </c>
      <c r="U169" s="90"/>
      <c r="V169" s="110"/>
      <c r="W169" s="91"/>
      <c r="X169" s="91"/>
      <c r="Y169" s="103"/>
    </row>
    <row r="170" ht="24" customHeight="1" spans="1:25">
      <c r="A170" s="24">
        <v>164</v>
      </c>
      <c r="B170" s="109"/>
      <c r="C170" s="110"/>
      <c r="D170" s="110"/>
      <c r="E170" s="110"/>
      <c r="F170" s="110"/>
      <c r="G170" s="110"/>
      <c r="H170" s="110"/>
      <c r="I170" s="110"/>
      <c r="J170" s="110"/>
      <c r="K170" s="110"/>
      <c r="L170" s="135" t="s">
        <v>466</v>
      </c>
      <c r="M170" s="62" t="s">
        <v>149</v>
      </c>
      <c r="N170" s="64" t="s">
        <v>467</v>
      </c>
      <c r="O170" s="64">
        <v>22</v>
      </c>
      <c r="P170" s="64">
        <v>19</v>
      </c>
      <c r="Q170" s="64">
        <v>27</v>
      </c>
      <c r="R170" s="64">
        <v>11</v>
      </c>
      <c r="S170" s="89">
        <f t="shared" si="11"/>
        <v>79</v>
      </c>
      <c r="T170" s="64" t="s">
        <v>20</v>
      </c>
      <c r="U170" s="90"/>
      <c r="V170" s="110"/>
      <c r="W170" s="91"/>
      <c r="X170" s="91"/>
      <c r="Y170" s="103"/>
    </row>
    <row r="171" ht="24" customHeight="1" spans="1:25">
      <c r="A171" s="24">
        <v>165</v>
      </c>
      <c r="B171" s="109"/>
      <c r="C171" s="110"/>
      <c r="D171" s="110"/>
      <c r="E171" s="110"/>
      <c r="F171" s="110"/>
      <c r="G171" s="110"/>
      <c r="H171" s="110"/>
      <c r="I171" s="110"/>
      <c r="J171" s="110"/>
      <c r="K171" s="110"/>
      <c r="L171" s="135" t="s">
        <v>468</v>
      </c>
      <c r="M171" s="62" t="s">
        <v>149</v>
      </c>
      <c r="N171" s="64" t="s">
        <v>469</v>
      </c>
      <c r="O171" s="64">
        <v>19.5</v>
      </c>
      <c r="P171" s="64">
        <v>14</v>
      </c>
      <c r="Q171" s="64">
        <v>42</v>
      </c>
      <c r="R171" s="64">
        <v>8.5</v>
      </c>
      <c r="S171" s="89">
        <f t="shared" si="11"/>
        <v>84</v>
      </c>
      <c r="T171" s="64" t="s">
        <v>20</v>
      </c>
      <c r="U171" s="90"/>
      <c r="V171" s="110"/>
      <c r="W171" s="91"/>
      <c r="X171" s="91"/>
      <c r="Y171" s="103"/>
    </row>
    <row r="172" ht="24" customHeight="1" spans="1:25">
      <c r="A172" s="24">
        <v>166</v>
      </c>
      <c r="B172" s="109"/>
      <c r="C172" s="110"/>
      <c r="D172" s="110"/>
      <c r="E172" s="110"/>
      <c r="F172" s="110"/>
      <c r="G172" s="110"/>
      <c r="H172" s="110"/>
      <c r="I172" s="110"/>
      <c r="J172" s="110"/>
      <c r="K172" s="110"/>
      <c r="L172" s="135" t="s">
        <v>470</v>
      </c>
      <c r="M172" s="62" t="s">
        <v>149</v>
      </c>
      <c r="N172" s="64" t="s">
        <v>471</v>
      </c>
      <c r="O172" s="64">
        <v>22</v>
      </c>
      <c r="P172" s="64">
        <v>18</v>
      </c>
      <c r="Q172" s="64">
        <v>32</v>
      </c>
      <c r="R172" s="64">
        <v>11</v>
      </c>
      <c r="S172" s="89">
        <f t="shared" si="11"/>
        <v>83</v>
      </c>
      <c r="T172" s="64" t="s">
        <v>20</v>
      </c>
      <c r="U172" s="90"/>
      <c r="V172" s="110"/>
      <c r="W172" s="91"/>
      <c r="X172" s="91"/>
      <c r="Y172" s="103"/>
    </row>
    <row r="173" ht="24" customHeight="1" spans="1:25">
      <c r="A173" s="24">
        <v>167</v>
      </c>
      <c r="B173" s="109"/>
      <c r="C173" s="110"/>
      <c r="D173" s="110"/>
      <c r="E173" s="110"/>
      <c r="F173" s="110"/>
      <c r="G173" s="110"/>
      <c r="H173" s="110"/>
      <c r="I173" s="110"/>
      <c r="J173" s="110"/>
      <c r="K173" s="110"/>
      <c r="L173" s="135" t="s">
        <v>472</v>
      </c>
      <c r="M173" s="62" t="s">
        <v>149</v>
      </c>
      <c r="N173" s="64" t="s">
        <v>473</v>
      </c>
      <c r="O173" s="64">
        <v>21</v>
      </c>
      <c r="P173" s="64">
        <v>19</v>
      </c>
      <c r="Q173" s="64">
        <v>36</v>
      </c>
      <c r="R173" s="64">
        <v>11</v>
      </c>
      <c r="S173" s="89">
        <f t="shared" si="11"/>
        <v>87</v>
      </c>
      <c r="T173" s="64" t="s">
        <v>20</v>
      </c>
      <c r="U173" s="90"/>
      <c r="V173" s="110"/>
      <c r="W173" s="91"/>
      <c r="X173" s="91"/>
      <c r="Y173" s="103"/>
    </row>
    <row r="174" ht="24" customHeight="1" spans="1:25">
      <c r="A174" s="24">
        <v>168</v>
      </c>
      <c r="B174" s="109"/>
      <c r="C174" s="110"/>
      <c r="D174" s="110"/>
      <c r="E174" s="110"/>
      <c r="F174" s="110"/>
      <c r="G174" s="110"/>
      <c r="H174" s="110"/>
      <c r="I174" s="110"/>
      <c r="J174" s="110"/>
      <c r="K174" s="110"/>
      <c r="L174" s="135" t="s">
        <v>474</v>
      </c>
      <c r="M174" s="62" t="s">
        <v>149</v>
      </c>
      <c r="N174" s="64" t="s">
        <v>475</v>
      </c>
      <c r="O174" s="64">
        <v>22</v>
      </c>
      <c r="P174" s="64">
        <v>19</v>
      </c>
      <c r="Q174" s="64">
        <v>37</v>
      </c>
      <c r="R174" s="64">
        <v>9</v>
      </c>
      <c r="S174" s="89">
        <f t="shared" si="11"/>
        <v>87</v>
      </c>
      <c r="T174" s="64" t="s">
        <v>20</v>
      </c>
      <c r="U174" s="90"/>
      <c r="V174" s="110"/>
      <c r="W174" s="91"/>
      <c r="X174" s="91"/>
      <c r="Y174" s="103"/>
    </row>
    <row r="175" ht="24" customHeight="1" spans="1:25">
      <c r="A175" s="24">
        <v>169</v>
      </c>
      <c r="B175" s="109"/>
      <c r="C175" s="110"/>
      <c r="D175" s="110"/>
      <c r="E175" s="110"/>
      <c r="F175" s="110"/>
      <c r="G175" s="110"/>
      <c r="H175" s="110"/>
      <c r="I175" s="110"/>
      <c r="J175" s="110"/>
      <c r="K175" s="110"/>
      <c r="L175" s="135" t="s">
        <v>476</v>
      </c>
      <c r="M175" s="62" t="s">
        <v>149</v>
      </c>
      <c r="N175" s="64" t="s">
        <v>477</v>
      </c>
      <c r="O175" s="64">
        <v>21.5</v>
      </c>
      <c r="P175" s="64">
        <v>19</v>
      </c>
      <c r="Q175" s="64">
        <v>41</v>
      </c>
      <c r="R175" s="64">
        <v>10</v>
      </c>
      <c r="S175" s="89">
        <f t="shared" si="11"/>
        <v>91.5</v>
      </c>
      <c r="T175" s="64" t="s">
        <v>20</v>
      </c>
      <c r="U175" s="90"/>
      <c r="V175" s="110"/>
      <c r="W175" s="91"/>
      <c r="X175" s="91"/>
      <c r="Y175" s="103"/>
    </row>
    <row r="176" ht="24" customHeight="1" spans="1:25">
      <c r="A176" s="24">
        <v>170</v>
      </c>
      <c r="B176" s="109"/>
      <c r="C176" s="110"/>
      <c r="D176" s="110"/>
      <c r="E176" s="110"/>
      <c r="F176" s="110"/>
      <c r="G176" s="110"/>
      <c r="H176" s="110"/>
      <c r="I176" s="110"/>
      <c r="J176" s="110"/>
      <c r="K176" s="110"/>
      <c r="L176" s="135" t="s">
        <v>478</v>
      </c>
      <c r="M176" s="62"/>
      <c r="N176" s="64" t="s">
        <v>479</v>
      </c>
      <c r="O176" s="64">
        <v>18</v>
      </c>
      <c r="P176" s="64">
        <v>19</v>
      </c>
      <c r="Q176" s="64">
        <v>30</v>
      </c>
      <c r="R176" s="64">
        <v>11</v>
      </c>
      <c r="S176" s="89">
        <f t="shared" si="11"/>
        <v>78</v>
      </c>
      <c r="T176" s="64" t="s">
        <v>20</v>
      </c>
      <c r="U176" s="90"/>
      <c r="V176" s="110"/>
      <c r="W176" s="91"/>
      <c r="X176" s="91"/>
      <c r="Y176" s="103"/>
    </row>
    <row r="177" ht="24" customHeight="1" spans="1:25">
      <c r="A177" s="24">
        <v>171</v>
      </c>
      <c r="B177" s="109"/>
      <c r="C177" s="110"/>
      <c r="D177" s="110"/>
      <c r="E177" s="110"/>
      <c r="F177" s="110"/>
      <c r="G177" s="110"/>
      <c r="H177" s="110"/>
      <c r="I177" s="110"/>
      <c r="J177" s="110"/>
      <c r="K177" s="110"/>
      <c r="L177" s="135" t="s">
        <v>480</v>
      </c>
      <c r="M177" s="62"/>
      <c r="N177" s="64" t="s">
        <v>481</v>
      </c>
      <c r="O177" s="64">
        <v>21</v>
      </c>
      <c r="P177" s="64">
        <v>18</v>
      </c>
      <c r="Q177" s="64">
        <v>33</v>
      </c>
      <c r="R177" s="64">
        <v>9</v>
      </c>
      <c r="S177" s="89">
        <f t="shared" si="11"/>
        <v>81</v>
      </c>
      <c r="T177" s="64" t="s">
        <v>20</v>
      </c>
      <c r="U177" s="90"/>
      <c r="V177" s="110"/>
      <c r="W177" s="91"/>
      <c r="X177" s="91"/>
      <c r="Y177" s="103"/>
    </row>
    <row r="178" ht="24" customHeight="1" spans="1:25">
      <c r="A178" s="24">
        <v>172</v>
      </c>
      <c r="B178" s="109"/>
      <c r="C178" s="110"/>
      <c r="D178" s="110"/>
      <c r="E178" s="110"/>
      <c r="F178" s="110"/>
      <c r="G178" s="110"/>
      <c r="H178" s="110"/>
      <c r="I178" s="110"/>
      <c r="J178" s="110"/>
      <c r="K178" s="110"/>
      <c r="L178" s="135" t="s">
        <v>482</v>
      </c>
      <c r="M178" s="62" t="s">
        <v>149</v>
      </c>
      <c r="N178" s="64" t="s">
        <v>483</v>
      </c>
      <c r="O178" s="64">
        <v>22</v>
      </c>
      <c r="P178" s="64">
        <v>19</v>
      </c>
      <c r="Q178" s="64">
        <v>37</v>
      </c>
      <c r="R178" s="64">
        <v>11</v>
      </c>
      <c r="S178" s="89">
        <f t="shared" si="11"/>
        <v>89</v>
      </c>
      <c r="T178" s="64" t="s">
        <v>20</v>
      </c>
      <c r="U178" s="90"/>
      <c r="V178" s="110"/>
      <c r="W178" s="91"/>
      <c r="X178" s="91"/>
      <c r="Y178" s="103"/>
    </row>
    <row r="179" ht="24" customHeight="1" spans="1:25">
      <c r="A179" s="24">
        <v>173</v>
      </c>
      <c r="B179" s="109"/>
      <c r="C179" s="110"/>
      <c r="D179" s="110"/>
      <c r="E179" s="110"/>
      <c r="F179" s="110"/>
      <c r="G179" s="110"/>
      <c r="H179" s="110"/>
      <c r="I179" s="110"/>
      <c r="J179" s="110"/>
      <c r="K179" s="110"/>
      <c r="L179" s="135" t="s">
        <v>484</v>
      </c>
      <c r="M179" s="62" t="s">
        <v>149</v>
      </c>
      <c r="N179" s="64" t="s">
        <v>485</v>
      </c>
      <c r="O179" s="64">
        <v>21</v>
      </c>
      <c r="P179" s="64">
        <v>19</v>
      </c>
      <c r="Q179" s="64">
        <v>35</v>
      </c>
      <c r="R179" s="64">
        <v>10</v>
      </c>
      <c r="S179" s="89">
        <f t="shared" si="11"/>
        <v>85</v>
      </c>
      <c r="T179" s="64" t="s">
        <v>20</v>
      </c>
      <c r="U179" s="90"/>
      <c r="V179" s="110"/>
      <c r="W179" s="91"/>
      <c r="X179" s="91"/>
      <c r="Y179" s="103"/>
    </row>
    <row r="180" ht="30.75" customHeight="1" spans="1:25">
      <c r="A180" s="24">
        <v>174</v>
      </c>
      <c r="B180" s="109"/>
      <c r="C180" s="110"/>
      <c r="D180" s="110"/>
      <c r="E180" s="110"/>
      <c r="F180" s="110"/>
      <c r="G180" s="110"/>
      <c r="H180" s="110"/>
      <c r="I180" s="110"/>
      <c r="J180" s="110"/>
      <c r="K180" s="110"/>
      <c r="L180" s="135" t="s">
        <v>486</v>
      </c>
      <c r="M180" s="62" t="s">
        <v>149</v>
      </c>
      <c r="N180" s="64" t="s">
        <v>487</v>
      </c>
      <c r="O180" s="64">
        <v>21</v>
      </c>
      <c r="P180" s="64">
        <v>19</v>
      </c>
      <c r="Q180" s="64">
        <v>35</v>
      </c>
      <c r="R180" s="64">
        <v>10</v>
      </c>
      <c r="S180" s="89">
        <f t="shared" si="11"/>
        <v>85</v>
      </c>
      <c r="T180" s="64" t="s">
        <v>20</v>
      </c>
      <c r="U180" s="90"/>
      <c r="V180" s="110"/>
      <c r="W180" s="91"/>
      <c r="X180" s="91"/>
      <c r="Y180" s="103"/>
    </row>
    <row r="181" ht="24" customHeight="1" spans="1:25">
      <c r="A181" s="24">
        <v>175</v>
      </c>
      <c r="B181" s="109"/>
      <c r="C181" s="110"/>
      <c r="D181" s="110"/>
      <c r="E181" s="110"/>
      <c r="F181" s="110"/>
      <c r="G181" s="110"/>
      <c r="H181" s="110"/>
      <c r="I181" s="110"/>
      <c r="J181" s="110"/>
      <c r="K181" s="110"/>
      <c r="L181" s="135" t="s">
        <v>488</v>
      </c>
      <c r="M181" s="62" t="s">
        <v>149</v>
      </c>
      <c r="N181" s="64" t="s">
        <v>489</v>
      </c>
      <c r="O181" s="64">
        <v>20.5</v>
      </c>
      <c r="P181" s="64">
        <v>18</v>
      </c>
      <c r="Q181" s="64">
        <v>38</v>
      </c>
      <c r="R181" s="64">
        <v>8</v>
      </c>
      <c r="S181" s="89">
        <f t="shared" si="11"/>
        <v>84.5</v>
      </c>
      <c r="T181" s="64" t="s">
        <v>20</v>
      </c>
      <c r="U181" s="90"/>
      <c r="V181" s="110"/>
      <c r="W181" s="91"/>
      <c r="X181" s="91"/>
      <c r="Y181" s="103"/>
    </row>
    <row r="182" ht="24" customHeight="1" spans="1:25">
      <c r="A182" s="24">
        <v>176</v>
      </c>
      <c r="B182" s="109"/>
      <c r="C182" s="110"/>
      <c r="D182" s="110"/>
      <c r="E182" s="110"/>
      <c r="F182" s="110"/>
      <c r="G182" s="110"/>
      <c r="H182" s="110"/>
      <c r="I182" s="110"/>
      <c r="J182" s="110"/>
      <c r="K182" s="110"/>
      <c r="L182" s="135" t="s">
        <v>490</v>
      </c>
      <c r="M182" s="62" t="s">
        <v>149</v>
      </c>
      <c r="N182" s="64" t="s">
        <v>491</v>
      </c>
      <c r="O182" s="64">
        <v>22</v>
      </c>
      <c r="P182" s="64">
        <v>19</v>
      </c>
      <c r="Q182" s="64">
        <v>27</v>
      </c>
      <c r="R182" s="64">
        <v>11</v>
      </c>
      <c r="S182" s="89">
        <f t="shared" si="11"/>
        <v>79</v>
      </c>
      <c r="T182" s="64" t="s">
        <v>20</v>
      </c>
      <c r="U182" s="90"/>
      <c r="V182" s="110"/>
      <c r="W182" s="91"/>
      <c r="X182" s="91"/>
      <c r="Y182" s="103"/>
    </row>
    <row r="183" ht="24" customHeight="1" spans="1:25">
      <c r="A183" s="24">
        <v>177</v>
      </c>
      <c r="B183" s="109"/>
      <c r="C183" s="110"/>
      <c r="D183" s="110"/>
      <c r="E183" s="110"/>
      <c r="F183" s="110"/>
      <c r="G183" s="110"/>
      <c r="H183" s="110"/>
      <c r="I183" s="110"/>
      <c r="J183" s="110"/>
      <c r="K183" s="110"/>
      <c r="L183" s="135" t="s">
        <v>492</v>
      </c>
      <c r="M183" s="62" t="s">
        <v>149</v>
      </c>
      <c r="N183" s="64" t="s">
        <v>493</v>
      </c>
      <c r="O183" s="64">
        <v>22</v>
      </c>
      <c r="P183" s="64">
        <v>19</v>
      </c>
      <c r="Q183" s="64">
        <v>34</v>
      </c>
      <c r="R183" s="64">
        <v>9</v>
      </c>
      <c r="S183" s="89">
        <f t="shared" si="11"/>
        <v>84</v>
      </c>
      <c r="T183" s="64" t="s">
        <v>20</v>
      </c>
      <c r="U183" s="90"/>
      <c r="V183" s="110"/>
      <c r="W183" s="91"/>
      <c r="X183" s="91"/>
      <c r="Y183" s="103"/>
    </row>
    <row r="184" ht="24" customHeight="1" spans="1:25">
      <c r="A184" s="24">
        <v>178</v>
      </c>
      <c r="B184" s="109"/>
      <c r="C184" s="110"/>
      <c r="D184" s="110"/>
      <c r="E184" s="110"/>
      <c r="F184" s="110"/>
      <c r="G184" s="110"/>
      <c r="H184" s="110"/>
      <c r="I184" s="110"/>
      <c r="J184" s="110"/>
      <c r="K184" s="110"/>
      <c r="L184" s="135" t="s">
        <v>494</v>
      </c>
      <c r="M184" s="62" t="s">
        <v>149</v>
      </c>
      <c r="N184" s="64" t="s">
        <v>495</v>
      </c>
      <c r="O184" s="64">
        <v>19.5</v>
      </c>
      <c r="P184" s="64">
        <v>19</v>
      </c>
      <c r="Q184" s="64">
        <v>42</v>
      </c>
      <c r="R184" s="64">
        <v>9</v>
      </c>
      <c r="S184" s="89">
        <f t="shared" si="11"/>
        <v>89.5</v>
      </c>
      <c r="T184" s="64" t="s">
        <v>20</v>
      </c>
      <c r="U184" s="90"/>
      <c r="V184" s="110"/>
      <c r="W184" s="91"/>
      <c r="X184" s="91"/>
      <c r="Y184" s="103"/>
    </row>
    <row r="185" ht="24" customHeight="1" spans="1:25">
      <c r="A185" s="24">
        <v>179</v>
      </c>
      <c r="B185" s="109"/>
      <c r="C185" s="110"/>
      <c r="D185" s="110"/>
      <c r="E185" s="110"/>
      <c r="F185" s="110"/>
      <c r="G185" s="110"/>
      <c r="H185" s="110"/>
      <c r="I185" s="110"/>
      <c r="J185" s="110"/>
      <c r="K185" s="110"/>
      <c r="L185" s="135" t="s">
        <v>496</v>
      </c>
      <c r="M185" s="62" t="s">
        <v>149</v>
      </c>
      <c r="N185" s="64" t="s">
        <v>497</v>
      </c>
      <c r="O185" s="64">
        <v>20</v>
      </c>
      <c r="P185" s="64">
        <v>19</v>
      </c>
      <c r="Q185" s="64">
        <v>23</v>
      </c>
      <c r="R185" s="64">
        <v>8</v>
      </c>
      <c r="S185" s="89">
        <f t="shared" si="11"/>
        <v>70</v>
      </c>
      <c r="T185" s="64" t="s">
        <v>20</v>
      </c>
      <c r="U185" s="90"/>
      <c r="V185" s="110"/>
      <c r="W185" s="91"/>
      <c r="X185" s="91"/>
      <c r="Y185" s="103"/>
    </row>
    <row r="186" ht="24" customHeight="1" spans="1:25">
      <c r="A186" s="24">
        <v>180</v>
      </c>
      <c r="B186" s="109"/>
      <c r="C186" s="110"/>
      <c r="D186" s="110"/>
      <c r="E186" s="110"/>
      <c r="F186" s="110"/>
      <c r="G186" s="110"/>
      <c r="H186" s="110"/>
      <c r="I186" s="110"/>
      <c r="J186" s="110"/>
      <c r="K186" s="110"/>
      <c r="L186" s="135" t="s">
        <v>498</v>
      </c>
      <c r="M186" s="62" t="s">
        <v>149</v>
      </c>
      <c r="N186" s="64" t="s">
        <v>499</v>
      </c>
      <c r="O186" s="64">
        <v>22</v>
      </c>
      <c r="P186" s="64">
        <v>19</v>
      </c>
      <c r="Q186" s="64">
        <v>21</v>
      </c>
      <c r="R186" s="64">
        <v>10</v>
      </c>
      <c r="S186" s="89">
        <f t="shared" si="11"/>
        <v>72</v>
      </c>
      <c r="T186" s="64" t="s">
        <v>20</v>
      </c>
      <c r="U186" s="90"/>
      <c r="V186" s="110"/>
      <c r="W186" s="91"/>
      <c r="X186" s="91"/>
      <c r="Y186" s="103"/>
    </row>
    <row r="187" ht="24" customHeight="1" spans="1:25">
      <c r="A187" s="24">
        <v>181</v>
      </c>
      <c r="B187" s="109"/>
      <c r="C187" s="110"/>
      <c r="D187" s="110"/>
      <c r="E187" s="110"/>
      <c r="F187" s="110"/>
      <c r="G187" s="110"/>
      <c r="H187" s="110"/>
      <c r="I187" s="110"/>
      <c r="J187" s="110"/>
      <c r="K187" s="110"/>
      <c r="L187" s="135" t="s">
        <v>500</v>
      </c>
      <c r="M187" s="62" t="s">
        <v>149</v>
      </c>
      <c r="N187" s="64" t="s">
        <v>501</v>
      </c>
      <c r="O187" s="64">
        <v>22</v>
      </c>
      <c r="P187" s="64">
        <v>15</v>
      </c>
      <c r="Q187" s="64">
        <v>35</v>
      </c>
      <c r="R187" s="64">
        <v>7.5</v>
      </c>
      <c r="S187" s="89">
        <f t="shared" si="11"/>
        <v>79.5</v>
      </c>
      <c r="T187" s="64" t="s">
        <v>20</v>
      </c>
      <c r="U187" s="90"/>
      <c r="V187" s="110"/>
      <c r="W187" s="91"/>
      <c r="X187" s="91"/>
      <c r="Y187" s="103"/>
    </row>
    <row r="188" ht="24" customHeight="1" spans="1:25">
      <c r="A188" s="24">
        <v>182</v>
      </c>
      <c r="B188" s="109"/>
      <c r="C188" s="110"/>
      <c r="D188" s="110"/>
      <c r="E188" s="110"/>
      <c r="F188" s="110"/>
      <c r="G188" s="110"/>
      <c r="H188" s="110"/>
      <c r="I188" s="110"/>
      <c r="J188" s="110"/>
      <c r="K188" s="110"/>
      <c r="L188" s="135" t="s">
        <v>502</v>
      </c>
      <c r="M188" s="62" t="s">
        <v>149</v>
      </c>
      <c r="N188" s="64" t="s">
        <v>469</v>
      </c>
      <c r="O188" s="64">
        <v>19.5</v>
      </c>
      <c r="P188" s="64">
        <v>14</v>
      </c>
      <c r="Q188" s="64">
        <v>42</v>
      </c>
      <c r="R188" s="64">
        <v>8.5</v>
      </c>
      <c r="S188" s="89">
        <f t="shared" si="11"/>
        <v>84</v>
      </c>
      <c r="T188" s="64" t="s">
        <v>20</v>
      </c>
      <c r="U188" s="90"/>
      <c r="V188" s="110"/>
      <c r="W188" s="91"/>
      <c r="X188" s="91"/>
      <c r="Y188" s="103"/>
    </row>
    <row r="189" ht="24" customHeight="1" spans="1:25">
      <c r="A189" s="24">
        <v>183</v>
      </c>
      <c r="B189" s="109"/>
      <c r="C189" s="110"/>
      <c r="D189" s="110"/>
      <c r="E189" s="110"/>
      <c r="F189" s="110"/>
      <c r="G189" s="110"/>
      <c r="H189" s="110"/>
      <c r="I189" s="110"/>
      <c r="J189" s="110"/>
      <c r="K189" s="110"/>
      <c r="L189" s="135" t="s">
        <v>503</v>
      </c>
      <c r="M189" s="62" t="s">
        <v>149</v>
      </c>
      <c r="N189" s="64" t="s">
        <v>504</v>
      </c>
      <c r="O189" s="64">
        <v>19.5</v>
      </c>
      <c r="P189" s="64">
        <v>17</v>
      </c>
      <c r="Q189" s="64">
        <v>42</v>
      </c>
      <c r="R189" s="64">
        <v>11</v>
      </c>
      <c r="S189" s="89">
        <f t="shared" si="11"/>
        <v>89.5</v>
      </c>
      <c r="T189" s="64" t="s">
        <v>20</v>
      </c>
      <c r="U189" s="90"/>
      <c r="V189" s="110"/>
      <c r="W189" s="91"/>
      <c r="X189" s="91"/>
      <c r="Y189" s="103"/>
    </row>
    <row r="190" ht="24" customHeight="1" spans="1:25">
      <c r="A190" s="24">
        <v>184</v>
      </c>
      <c r="B190" s="111"/>
      <c r="C190" s="112"/>
      <c r="D190" s="112"/>
      <c r="E190" s="112"/>
      <c r="F190" s="112"/>
      <c r="G190" s="112"/>
      <c r="H190" s="112"/>
      <c r="I190" s="112"/>
      <c r="J190" s="112"/>
      <c r="K190" s="112"/>
      <c r="L190" s="69" t="s">
        <v>505</v>
      </c>
      <c r="M190" s="62"/>
      <c r="N190" s="70" t="s">
        <v>506</v>
      </c>
      <c r="O190" s="70">
        <v>21.5</v>
      </c>
      <c r="P190" s="70">
        <v>15</v>
      </c>
      <c r="Q190" s="70">
        <v>42</v>
      </c>
      <c r="R190" s="70">
        <v>10</v>
      </c>
      <c r="S190" s="95">
        <f t="shared" si="11"/>
        <v>88.5</v>
      </c>
      <c r="T190" s="70" t="s">
        <v>20</v>
      </c>
      <c r="U190" s="96"/>
      <c r="V190" s="112"/>
      <c r="W190" s="97"/>
      <c r="X190" s="97"/>
      <c r="Y190" s="105"/>
    </row>
    <row r="191" ht="24" customHeight="1" spans="1:25">
      <c r="A191" s="24">
        <v>185</v>
      </c>
      <c r="B191" s="41" t="s">
        <v>507</v>
      </c>
      <c r="C191" s="27" t="s">
        <v>508</v>
      </c>
      <c r="D191" s="27" t="s">
        <v>509</v>
      </c>
      <c r="E191" s="27">
        <v>36</v>
      </c>
      <c r="F191" s="27">
        <v>25</v>
      </c>
      <c r="G191" s="27">
        <v>38</v>
      </c>
      <c r="H191" s="27">
        <v>52</v>
      </c>
      <c r="I191" s="27">
        <v>59.5</v>
      </c>
      <c r="J191" s="27">
        <f>SUM(E191:I191)</f>
        <v>210.5</v>
      </c>
      <c r="K191" s="27" t="s">
        <v>20</v>
      </c>
      <c r="L191" s="61" t="s">
        <v>510</v>
      </c>
      <c r="M191" s="62"/>
      <c r="N191" s="62" t="s">
        <v>511</v>
      </c>
      <c r="O191" s="62">
        <v>17</v>
      </c>
      <c r="P191" s="62">
        <v>19</v>
      </c>
      <c r="Q191" s="62">
        <v>23</v>
      </c>
      <c r="R191" s="62">
        <v>11</v>
      </c>
      <c r="S191" s="86">
        <f t="shared" ref="S191:S208" si="12">SUM(O191:R191)</f>
        <v>70</v>
      </c>
      <c r="T191" s="86" t="s">
        <v>20</v>
      </c>
      <c r="U191" s="87">
        <f>AVERAGE(S191:S208)</f>
        <v>77.5</v>
      </c>
      <c r="V191" s="27" t="s">
        <v>20</v>
      </c>
      <c r="W191" s="88">
        <f>(J191*0.6+U191*0.4)/190*100</f>
        <v>82.7894736842105</v>
      </c>
      <c r="X191" s="88" t="s">
        <v>21</v>
      </c>
      <c r="Y191" s="102" t="s">
        <v>58</v>
      </c>
    </row>
    <row r="192" ht="24" customHeight="1" spans="1:25">
      <c r="A192" s="24">
        <v>186</v>
      </c>
      <c r="B192" s="42"/>
      <c r="C192" s="30"/>
      <c r="D192" s="30"/>
      <c r="E192" s="30"/>
      <c r="F192" s="30"/>
      <c r="G192" s="30"/>
      <c r="H192" s="30"/>
      <c r="I192" s="30"/>
      <c r="J192" s="30"/>
      <c r="K192" s="30"/>
      <c r="L192" s="63" t="s">
        <v>512</v>
      </c>
      <c r="M192" s="64" t="s">
        <v>149</v>
      </c>
      <c r="N192" s="64" t="s">
        <v>513</v>
      </c>
      <c r="O192" s="64">
        <v>19</v>
      </c>
      <c r="P192" s="64">
        <v>19</v>
      </c>
      <c r="Q192" s="64">
        <v>38</v>
      </c>
      <c r="R192" s="64">
        <v>11</v>
      </c>
      <c r="S192" s="89">
        <f t="shared" si="12"/>
        <v>87</v>
      </c>
      <c r="T192" s="89" t="s">
        <v>20</v>
      </c>
      <c r="U192" s="90"/>
      <c r="V192" s="30"/>
      <c r="W192" s="91"/>
      <c r="X192" s="91"/>
      <c r="Y192" s="103"/>
    </row>
    <row r="193" ht="24" customHeight="1" spans="1:25">
      <c r="A193" s="24">
        <v>187</v>
      </c>
      <c r="B193" s="42"/>
      <c r="C193" s="30"/>
      <c r="D193" s="30"/>
      <c r="E193" s="30"/>
      <c r="F193" s="30"/>
      <c r="G193" s="30"/>
      <c r="H193" s="30"/>
      <c r="I193" s="30"/>
      <c r="J193" s="30"/>
      <c r="K193" s="30"/>
      <c r="L193" s="63" t="s">
        <v>514</v>
      </c>
      <c r="M193" s="64"/>
      <c r="N193" s="64" t="s">
        <v>515</v>
      </c>
      <c r="O193" s="64">
        <v>17.5</v>
      </c>
      <c r="P193" s="64">
        <v>18</v>
      </c>
      <c r="Q193" s="64">
        <v>25</v>
      </c>
      <c r="R193" s="64">
        <v>5</v>
      </c>
      <c r="S193" s="89">
        <f t="shared" si="12"/>
        <v>65.5</v>
      </c>
      <c r="T193" s="89" t="s">
        <v>20</v>
      </c>
      <c r="U193" s="90"/>
      <c r="V193" s="30"/>
      <c r="W193" s="91"/>
      <c r="X193" s="91"/>
      <c r="Y193" s="103"/>
    </row>
    <row r="194" ht="24" customHeight="1" spans="1:25">
      <c r="A194" s="24">
        <v>188</v>
      </c>
      <c r="B194" s="42"/>
      <c r="C194" s="30"/>
      <c r="D194" s="30"/>
      <c r="E194" s="30"/>
      <c r="F194" s="30"/>
      <c r="G194" s="30"/>
      <c r="H194" s="30"/>
      <c r="I194" s="30"/>
      <c r="J194" s="30"/>
      <c r="K194" s="30"/>
      <c r="L194" s="63" t="s">
        <v>516</v>
      </c>
      <c r="M194" s="64"/>
      <c r="N194" s="64" t="s">
        <v>517</v>
      </c>
      <c r="O194" s="64">
        <v>17</v>
      </c>
      <c r="P194" s="64">
        <v>19</v>
      </c>
      <c r="Q194" s="64">
        <v>28</v>
      </c>
      <c r="R194" s="64">
        <v>9</v>
      </c>
      <c r="S194" s="89">
        <f t="shared" si="12"/>
        <v>73</v>
      </c>
      <c r="T194" s="89" t="s">
        <v>20</v>
      </c>
      <c r="U194" s="90"/>
      <c r="V194" s="30"/>
      <c r="W194" s="91"/>
      <c r="X194" s="91"/>
      <c r="Y194" s="103"/>
    </row>
    <row r="195" ht="24" customHeight="1" spans="1:25">
      <c r="A195" s="24">
        <v>189</v>
      </c>
      <c r="B195" s="42"/>
      <c r="C195" s="30"/>
      <c r="D195" s="30"/>
      <c r="E195" s="30"/>
      <c r="F195" s="30"/>
      <c r="G195" s="30"/>
      <c r="H195" s="30"/>
      <c r="I195" s="30"/>
      <c r="J195" s="30"/>
      <c r="K195" s="30"/>
      <c r="L195" s="63" t="s">
        <v>518</v>
      </c>
      <c r="M195" s="64"/>
      <c r="N195" s="64" t="s">
        <v>519</v>
      </c>
      <c r="O195" s="64">
        <v>16</v>
      </c>
      <c r="P195" s="64">
        <v>18</v>
      </c>
      <c r="Q195" s="64">
        <v>35</v>
      </c>
      <c r="R195" s="64">
        <v>10</v>
      </c>
      <c r="S195" s="89">
        <f t="shared" si="12"/>
        <v>79</v>
      </c>
      <c r="T195" s="89" t="s">
        <v>20</v>
      </c>
      <c r="U195" s="90"/>
      <c r="V195" s="30"/>
      <c r="W195" s="91"/>
      <c r="X195" s="91"/>
      <c r="Y195" s="103"/>
    </row>
    <row r="196" ht="24" customHeight="1" spans="1:25">
      <c r="A196" s="24">
        <v>190</v>
      </c>
      <c r="B196" s="42"/>
      <c r="C196" s="30"/>
      <c r="D196" s="30"/>
      <c r="E196" s="30"/>
      <c r="F196" s="30"/>
      <c r="G196" s="30"/>
      <c r="H196" s="30"/>
      <c r="I196" s="30"/>
      <c r="J196" s="30"/>
      <c r="K196" s="30"/>
      <c r="L196" s="63" t="s">
        <v>520</v>
      </c>
      <c r="M196" s="64"/>
      <c r="N196" s="64" t="s">
        <v>521</v>
      </c>
      <c r="O196" s="64">
        <v>17</v>
      </c>
      <c r="P196" s="64">
        <v>19</v>
      </c>
      <c r="Q196" s="64">
        <v>38</v>
      </c>
      <c r="R196" s="64">
        <v>11</v>
      </c>
      <c r="S196" s="89">
        <f t="shared" si="12"/>
        <v>85</v>
      </c>
      <c r="T196" s="89" t="s">
        <v>20</v>
      </c>
      <c r="U196" s="90"/>
      <c r="V196" s="30"/>
      <c r="W196" s="91"/>
      <c r="X196" s="91"/>
      <c r="Y196" s="103"/>
    </row>
    <row r="197" ht="32.25" customHeight="1" spans="1:25">
      <c r="A197" s="24">
        <v>191</v>
      </c>
      <c r="B197" s="42"/>
      <c r="C197" s="30"/>
      <c r="D197" s="30"/>
      <c r="E197" s="30"/>
      <c r="F197" s="30"/>
      <c r="G197" s="30"/>
      <c r="H197" s="30"/>
      <c r="I197" s="30"/>
      <c r="J197" s="30"/>
      <c r="K197" s="30"/>
      <c r="L197" s="63" t="s">
        <v>522</v>
      </c>
      <c r="M197" s="64"/>
      <c r="N197" s="64" t="s">
        <v>523</v>
      </c>
      <c r="O197" s="64">
        <v>16</v>
      </c>
      <c r="P197" s="64">
        <v>19</v>
      </c>
      <c r="Q197" s="64">
        <v>38</v>
      </c>
      <c r="R197" s="64">
        <v>11</v>
      </c>
      <c r="S197" s="89">
        <f t="shared" si="12"/>
        <v>84</v>
      </c>
      <c r="T197" s="89" t="s">
        <v>20</v>
      </c>
      <c r="U197" s="90"/>
      <c r="V197" s="30"/>
      <c r="W197" s="91"/>
      <c r="X197" s="91"/>
      <c r="Y197" s="103"/>
    </row>
    <row r="198" ht="24" customHeight="1" spans="1:25">
      <c r="A198" s="24">
        <v>192</v>
      </c>
      <c r="B198" s="42"/>
      <c r="C198" s="30"/>
      <c r="D198" s="30"/>
      <c r="E198" s="30"/>
      <c r="F198" s="30"/>
      <c r="G198" s="30"/>
      <c r="H198" s="30"/>
      <c r="I198" s="30"/>
      <c r="J198" s="30"/>
      <c r="K198" s="30"/>
      <c r="L198" s="63" t="s">
        <v>524</v>
      </c>
      <c r="M198" s="64"/>
      <c r="N198" s="64" t="s">
        <v>525</v>
      </c>
      <c r="O198" s="64">
        <v>18</v>
      </c>
      <c r="P198" s="64">
        <v>19</v>
      </c>
      <c r="Q198" s="64">
        <v>38</v>
      </c>
      <c r="R198" s="64">
        <v>11</v>
      </c>
      <c r="S198" s="89">
        <f t="shared" si="12"/>
        <v>86</v>
      </c>
      <c r="T198" s="89" t="s">
        <v>20</v>
      </c>
      <c r="U198" s="90"/>
      <c r="V198" s="30"/>
      <c r="W198" s="91"/>
      <c r="X198" s="91"/>
      <c r="Y198" s="103"/>
    </row>
    <row r="199" ht="24" customHeight="1" spans="1:25">
      <c r="A199" s="24">
        <v>193</v>
      </c>
      <c r="B199" s="42"/>
      <c r="C199" s="30"/>
      <c r="D199" s="30"/>
      <c r="E199" s="30"/>
      <c r="F199" s="30"/>
      <c r="G199" s="30"/>
      <c r="H199" s="30"/>
      <c r="I199" s="30"/>
      <c r="J199" s="30"/>
      <c r="K199" s="30"/>
      <c r="L199" s="63" t="s">
        <v>526</v>
      </c>
      <c r="M199" s="64"/>
      <c r="N199" s="64" t="s">
        <v>527</v>
      </c>
      <c r="O199" s="64">
        <v>19</v>
      </c>
      <c r="P199" s="64">
        <v>19</v>
      </c>
      <c r="Q199" s="64">
        <v>27</v>
      </c>
      <c r="R199" s="64">
        <v>10</v>
      </c>
      <c r="S199" s="89">
        <f t="shared" si="12"/>
        <v>75</v>
      </c>
      <c r="T199" s="89" t="s">
        <v>20</v>
      </c>
      <c r="U199" s="90"/>
      <c r="V199" s="30"/>
      <c r="W199" s="91"/>
      <c r="X199" s="91"/>
      <c r="Y199" s="103"/>
    </row>
    <row r="200" ht="30" customHeight="1" spans="1:25">
      <c r="A200" s="24">
        <v>194</v>
      </c>
      <c r="B200" s="42"/>
      <c r="C200" s="30"/>
      <c r="D200" s="30"/>
      <c r="E200" s="30"/>
      <c r="F200" s="30"/>
      <c r="G200" s="30"/>
      <c r="H200" s="30"/>
      <c r="I200" s="30"/>
      <c r="J200" s="30"/>
      <c r="K200" s="30"/>
      <c r="L200" s="63" t="s">
        <v>528</v>
      </c>
      <c r="M200" s="64"/>
      <c r="N200" s="64" t="s">
        <v>529</v>
      </c>
      <c r="O200" s="64">
        <v>17</v>
      </c>
      <c r="P200" s="64">
        <v>18.5</v>
      </c>
      <c r="Q200" s="64">
        <v>38</v>
      </c>
      <c r="R200" s="64">
        <v>8</v>
      </c>
      <c r="S200" s="89">
        <f t="shared" si="12"/>
        <v>81.5</v>
      </c>
      <c r="T200" s="89" t="s">
        <v>20</v>
      </c>
      <c r="U200" s="90"/>
      <c r="V200" s="30"/>
      <c r="W200" s="91"/>
      <c r="X200" s="91"/>
      <c r="Y200" s="103"/>
    </row>
    <row r="201" ht="32.25" customHeight="1" spans="1:25">
      <c r="A201" s="24">
        <v>195</v>
      </c>
      <c r="B201" s="42"/>
      <c r="C201" s="30"/>
      <c r="D201" s="30"/>
      <c r="E201" s="30"/>
      <c r="F201" s="30"/>
      <c r="G201" s="30"/>
      <c r="H201" s="30"/>
      <c r="I201" s="30"/>
      <c r="J201" s="30"/>
      <c r="K201" s="30"/>
      <c r="L201" s="132" t="s">
        <v>530</v>
      </c>
      <c r="M201" s="64"/>
      <c r="N201" s="64" t="s">
        <v>531</v>
      </c>
      <c r="O201" s="64">
        <v>18</v>
      </c>
      <c r="P201" s="64">
        <v>19</v>
      </c>
      <c r="Q201" s="64">
        <v>38</v>
      </c>
      <c r="R201" s="64">
        <v>8</v>
      </c>
      <c r="S201" s="89">
        <f t="shared" si="12"/>
        <v>83</v>
      </c>
      <c r="T201" s="89" t="s">
        <v>20</v>
      </c>
      <c r="U201" s="90"/>
      <c r="V201" s="30"/>
      <c r="W201" s="91"/>
      <c r="X201" s="91"/>
      <c r="Y201" s="103"/>
    </row>
    <row r="202" ht="24" customHeight="1" spans="1:25">
      <c r="A202" s="24">
        <v>196</v>
      </c>
      <c r="B202" s="42"/>
      <c r="C202" s="30"/>
      <c r="D202" s="30"/>
      <c r="E202" s="30"/>
      <c r="F202" s="30"/>
      <c r="G202" s="30"/>
      <c r="H202" s="30"/>
      <c r="I202" s="30"/>
      <c r="J202" s="30"/>
      <c r="K202" s="30"/>
      <c r="L202" s="63" t="s">
        <v>532</v>
      </c>
      <c r="M202" s="64"/>
      <c r="N202" s="64" t="s">
        <v>533</v>
      </c>
      <c r="O202" s="64">
        <v>17</v>
      </c>
      <c r="P202" s="64">
        <v>18</v>
      </c>
      <c r="Q202" s="64">
        <v>46</v>
      </c>
      <c r="R202" s="64">
        <v>11</v>
      </c>
      <c r="S202" s="89">
        <f t="shared" si="12"/>
        <v>92</v>
      </c>
      <c r="T202" s="89" t="s">
        <v>20</v>
      </c>
      <c r="U202" s="90"/>
      <c r="V202" s="30"/>
      <c r="W202" s="91"/>
      <c r="X202" s="91"/>
      <c r="Y202" s="103"/>
    </row>
    <row r="203" ht="24" customHeight="1" spans="1:25">
      <c r="A203" s="24">
        <v>197</v>
      </c>
      <c r="B203" s="42"/>
      <c r="C203" s="30"/>
      <c r="D203" s="30"/>
      <c r="E203" s="30"/>
      <c r="F203" s="30"/>
      <c r="G203" s="30"/>
      <c r="H203" s="30"/>
      <c r="I203" s="30"/>
      <c r="J203" s="30"/>
      <c r="K203" s="30"/>
      <c r="L203" s="63" t="s">
        <v>534</v>
      </c>
      <c r="M203" s="64"/>
      <c r="N203" s="64" t="s">
        <v>535</v>
      </c>
      <c r="O203" s="64">
        <v>21</v>
      </c>
      <c r="P203" s="64">
        <v>19</v>
      </c>
      <c r="Q203" s="64">
        <v>48</v>
      </c>
      <c r="R203" s="64">
        <v>8</v>
      </c>
      <c r="S203" s="89">
        <f t="shared" si="12"/>
        <v>96</v>
      </c>
      <c r="T203" s="89" t="s">
        <v>20</v>
      </c>
      <c r="U203" s="90"/>
      <c r="V203" s="30"/>
      <c r="W203" s="91"/>
      <c r="X203" s="91"/>
      <c r="Y203" s="103"/>
    </row>
    <row r="204" ht="24" customHeight="1" spans="1:25">
      <c r="A204" s="24">
        <v>198</v>
      </c>
      <c r="B204" s="42"/>
      <c r="C204" s="30"/>
      <c r="D204" s="30"/>
      <c r="E204" s="30"/>
      <c r="F204" s="30"/>
      <c r="G204" s="30"/>
      <c r="H204" s="30"/>
      <c r="I204" s="30"/>
      <c r="J204" s="30"/>
      <c r="K204" s="30"/>
      <c r="L204" s="63" t="s">
        <v>536</v>
      </c>
      <c r="M204" s="64"/>
      <c r="N204" s="64" t="s">
        <v>537</v>
      </c>
      <c r="O204" s="64">
        <v>16</v>
      </c>
      <c r="P204" s="64">
        <v>19</v>
      </c>
      <c r="Q204" s="64">
        <v>48</v>
      </c>
      <c r="R204" s="64">
        <v>11</v>
      </c>
      <c r="S204" s="89">
        <f t="shared" si="12"/>
        <v>94</v>
      </c>
      <c r="T204" s="89" t="s">
        <v>20</v>
      </c>
      <c r="U204" s="90"/>
      <c r="V204" s="30"/>
      <c r="W204" s="91"/>
      <c r="X204" s="91"/>
      <c r="Y204" s="103"/>
    </row>
    <row r="205" ht="24" customHeight="1" spans="1:25">
      <c r="A205" s="24">
        <v>199</v>
      </c>
      <c r="B205" s="42"/>
      <c r="C205" s="30"/>
      <c r="D205" s="30"/>
      <c r="E205" s="30"/>
      <c r="F205" s="30"/>
      <c r="G205" s="30"/>
      <c r="H205" s="30"/>
      <c r="I205" s="30"/>
      <c r="J205" s="30"/>
      <c r="K205" s="30"/>
      <c r="L205" s="63" t="s">
        <v>538</v>
      </c>
      <c r="M205" s="64"/>
      <c r="N205" s="64"/>
      <c r="O205" s="64">
        <v>13</v>
      </c>
      <c r="P205" s="64">
        <v>14</v>
      </c>
      <c r="Q205" s="64">
        <v>26</v>
      </c>
      <c r="R205" s="64">
        <v>11</v>
      </c>
      <c r="S205" s="89">
        <f t="shared" si="12"/>
        <v>64</v>
      </c>
      <c r="T205" s="89" t="s">
        <v>20</v>
      </c>
      <c r="U205" s="90"/>
      <c r="V205" s="30"/>
      <c r="W205" s="91"/>
      <c r="X205" s="91"/>
      <c r="Y205" s="103"/>
    </row>
    <row r="206" ht="30" customHeight="1" spans="1:25">
      <c r="A206" s="24">
        <v>200</v>
      </c>
      <c r="B206" s="42"/>
      <c r="C206" s="30"/>
      <c r="D206" s="30"/>
      <c r="E206" s="30"/>
      <c r="F206" s="30"/>
      <c r="G206" s="30"/>
      <c r="H206" s="30"/>
      <c r="I206" s="30"/>
      <c r="J206" s="30"/>
      <c r="K206" s="30"/>
      <c r="L206" s="63" t="s">
        <v>539</v>
      </c>
      <c r="M206" s="64"/>
      <c r="N206" s="64"/>
      <c r="O206" s="64">
        <v>20</v>
      </c>
      <c r="P206" s="64">
        <v>19</v>
      </c>
      <c r="Q206" s="64">
        <v>15</v>
      </c>
      <c r="R206" s="64">
        <v>6</v>
      </c>
      <c r="S206" s="89">
        <f t="shared" si="12"/>
        <v>60</v>
      </c>
      <c r="T206" s="89" t="s">
        <v>20</v>
      </c>
      <c r="U206" s="90"/>
      <c r="V206" s="30"/>
      <c r="W206" s="91"/>
      <c r="X206" s="91"/>
      <c r="Y206" s="103"/>
    </row>
    <row r="207" ht="24" customHeight="1" spans="1:25">
      <c r="A207" s="24">
        <v>201</v>
      </c>
      <c r="B207" s="42"/>
      <c r="C207" s="30"/>
      <c r="D207" s="30"/>
      <c r="E207" s="30"/>
      <c r="F207" s="30"/>
      <c r="G207" s="30"/>
      <c r="H207" s="30"/>
      <c r="I207" s="30"/>
      <c r="J207" s="30"/>
      <c r="K207" s="30"/>
      <c r="L207" s="63" t="s">
        <v>540</v>
      </c>
      <c r="M207" s="64"/>
      <c r="N207" s="64"/>
      <c r="O207" s="64">
        <v>17</v>
      </c>
      <c r="P207" s="64">
        <v>16</v>
      </c>
      <c r="Q207" s="64">
        <v>18</v>
      </c>
      <c r="R207" s="64">
        <v>9</v>
      </c>
      <c r="S207" s="89">
        <f t="shared" si="12"/>
        <v>60</v>
      </c>
      <c r="T207" s="89" t="s">
        <v>20</v>
      </c>
      <c r="U207" s="90"/>
      <c r="V207" s="30"/>
      <c r="W207" s="91"/>
      <c r="X207" s="91"/>
      <c r="Y207" s="103"/>
    </row>
    <row r="208" ht="24" customHeight="1" spans="1:25">
      <c r="A208" s="24">
        <v>202</v>
      </c>
      <c r="B208" s="106"/>
      <c r="C208" s="40"/>
      <c r="D208" s="40"/>
      <c r="E208" s="40"/>
      <c r="F208" s="40"/>
      <c r="G208" s="40"/>
      <c r="H208" s="40"/>
      <c r="I208" s="40"/>
      <c r="J208" s="40"/>
      <c r="K208" s="40"/>
      <c r="L208" s="130" t="s">
        <v>541</v>
      </c>
      <c r="M208" s="70"/>
      <c r="N208" s="70"/>
      <c r="O208" s="70">
        <v>20</v>
      </c>
      <c r="P208" s="70">
        <v>19</v>
      </c>
      <c r="Q208" s="70">
        <v>15</v>
      </c>
      <c r="R208" s="70">
        <v>6</v>
      </c>
      <c r="S208" s="95">
        <f t="shared" si="12"/>
        <v>60</v>
      </c>
      <c r="T208" s="95" t="s">
        <v>20</v>
      </c>
      <c r="U208" s="96"/>
      <c r="V208" s="40"/>
      <c r="W208" s="97"/>
      <c r="X208" s="97"/>
      <c r="Y208" s="105"/>
    </row>
    <row r="209" ht="24" customHeight="1" spans="1:25">
      <c r="A209" s="24">
        <v>203</v>
      </c>
      <c r="B209" s="41" t="s">
        <v>542</v>
      </c>
      <c r="C209" s="27" t="s">
        <v>543</v>
      </c>
      <c r="D209" s="27" t="s">
        <v>544</v>
      </c>
      <c r="E209" s="27">
        <v>31</v>
      </c>
      <c r="F209" s="27">
        <v>28</v>
      </c>
      <c r="G209" s="27">
        <v>33</v>
      </c>
      <c r="H209" s="27">
        <v>56</v>
      </c>
      <c r="I209" s="27">
        <v>60</v>
      </c>
      <c r="J209" s="27">
        <f>SUM(E209:I209)</f>
        <v>208</v>
      </c>
      <c r="K209" s="27" t="s">
        <v>20</v>
      </c>
      <c r="L209" s="61" t="s">
        <v>545</v>
      </c>
      <c r="M209" s="62" t="s">
        <v>149</v>
      </c>
      <c r="N209" s="62" t="s">
        <v>546</v>
      </c>
      <c r="O209" s="62">
        <v>22</v>
      </c>
      <c r="P209" s="62">
        <v>19</v>
      </c>
      <c r="Q209" s="62">
        <v>37</v>
      </c>
      <c r="R209" s="62">
        <v>7.5</v>
      </c>
      <c r="S209" s="86">
        <f t="shared" ref="S209:S226" si="13">SUM(O209:R209)</f>
        <v>85.5</v>
      </c>
      <c r="T209" s="86" t="s">
        <v>20</v>
      </c>
      <c r="U209" s="87">
        <f>AVERAGE(S209:S226)</f>
        <v>80.6944444444444</v>
      </c>
      <c r="V209" s="27" t="s">
        <v>20</v>
      </c>
      <c r="W209" s="88">
        <f>(J209*0.6+U209*0.4)/190*100</f>
        <v>82.672514619883</v>
      </c>
      <c r="X209" s="88" t="s">
        <v>21</v>
      </c>
      <c r="Y209" s="102" t="s">
        <v>61</v>
      </c>
    </row>
    <row r="210" ht="24" customHeight="1" spans="1:25">
      <c r="A210" s="24">
        <v>204</v>
      </c>
      <c r="B210" s="42"/>
      <c r="C210" s="30"/>
      <c r="D210" s="30"/>
      <c r="E210" s="30"/>
      <c r="F210" s="30"/>
      <c r="G210" s="30"/>
      <c r="H210" s="30"/>
      <c r="I210" s="30"/>
      <c r="J210" s="30"/>
      <c r="K210" s="30"/>
      <c r="L210" s="63" t="s">
        <v>547</v>
      </c>
      <c r="M210" s="64"/>
      <c r="N210" s="64" t="s">
        <v>548</v>
      </c>
      <c r="O210" s="64">
        <v>21</v>
      </c>
      <c r="P210" s="64">
        <v>19</v>
      </c>
      <c r="Q210" s="64">
        <v>42</v>
      </c>
      <c r="R210" s="64">
        <v>9</v>
      </c>
      <c r="S210" s="89">
        <f t="shared" si="13"/>
        <v>91</v>
      </c>
      <c r="T210" s="89" t="s">
        <v>20</v>
      </c>
      <c r="U210" s="90"/>
      <c r="V210" s="30"/>
      <c r="W210" s="91"/>
      <c r="X210" s="91"/>
      <c r="Y210" s="103"/>
    </row>
    <row r="211" ht="24" customHeight="1" spans="1:25">
      <c r="A211" s="24">
        <v>205</v>
      </c>
      <c r="B211" s="42"/>
      <c r="C211" s="30"/>
      <c r="D211" s="30"/>
      <c r="E211" s="30"/>
      <c r="F211" s="30"/>
      <c r="G211" s="30"/>
      <c r="H211" s="30"/>
      <c r="I211" s="30"/>
      <c r="J211" s="30"/>
      <c r="K211" s="30"/>
      <c r="L211" s="63" t="s">
        <v>549</v>
      </c>
      <c r="M211" s="64" t="s">
        <v>149</v>
      </c>
      <c r="N211" s="64" t="s">
        <v>550</v>
      </c>
      <c r="O211" s="64">
        <v>20</v>
      </c>
      <c r="P211" s="64">
        <v>19</v>
      </c>
      <c r="Q211" s="64">
        <v>30</v>
      </c>
      <c r="R211" s="64">
        <v>8</v>
      </c>
      <c r="S211" s="89">
        <f t="shared" si="13"/>
        <v>77</v>
      </c>
      <c r="T211" s="89" t="s">
        <v>20</v>
      </c>
      <c r="U211" s="90"/>
      <c r="V211" s="30"/>
      <c r="W211" s="91"/>
      <c r="X211" s="91"/>
      <c r="Y211" s="103"/>
    </row>
    <row r="212" ht="35.25" customHeight="1" spans="1:25">
      <c r="A212" s="24">
        <v>206</v>
      </c>
      <c r="B212" s="42"/>
      <c r="C212" s="30"/>
      <c r="D212" s="30"/>
      <c r="E212" s="30"/>
      <c r="F212" s="30"/>
      <c r="G212" s="30"/>
      <c r="H212" s="30"/>
      <c r="I212" s="30"/>
      <c r="J212" s="30"/>
      <c r="K212" s="30"/>
      <c r="L212" s="63" t="s">
        <v>551</v>
      </c>
      <c r="M212" s="64" t="s">
        <v>149</v>
      </c>
      <c r="N212" s="64" t="s">
        <v>552</v>
      </c>
      <c r="O212" s="64">
        <v>22</v>
      </c>
      <c r="P212" s="64">
        <v>17</v>
      </c>
      <c r="Q212" s="64">
        <v>33</v>
      </c>
      <c r="R212" s="64">
        <v>8</v>
      </c>
      <c r="S212" s="89">
        <f t="shared" si="13"/>
        <v>80</v>
      </c>
      <c r="T212" s="89" t="s">
        <v>20</v>
      </c>
      <c r="U212" s="90"/>
      <c r="V212" s="30"/>
      <c r="W212" s="91"/>
      <c r="X212" s="91"/>
      <c r="Y212" s="103"/>
    </row>
    <row r="213" ht="24" customHeight="1" spans="1:25">
      <c r="A213" s="24">
        <v>207</v>
      </c>
      <c r="B213" s="42"/>
      <c r="C213" s="30"/>
      <c r="D213" s="30"/>
      <c r="E213" s="30"/>
      <c r="F213" s="30"/>
      <c r="G213" s="30"/>
      <c r="H213" s="30"/>
      <c r="I213" s="30"/>
      <c r="J213" s="30"/>
      <c r="K213" s="30"/>
      <c r="L213" s="63" t="s">
        <v>553</v>
      </c>
      <c r="M213" s="64"/>
      <c r="N213" s="64" t="s">
        <v>554</v>
      </c>
      <c r="O213" s="64">
        <v>21</v>
      </c>
      <c r="P213" s="64">
        <v>19</v>
      </c>
      <c r="Q213" s="64">
        <v>27</v>
      </c>
      <c r="R213" s="64">
        <v>8</v>
      </c>
      <c r="S213" s="89">
        <f t="shared" si="13"/>
        <v>75</v>
      </c>
      <c r="T213" s="89" t="s">
        <v>20</v>
      </c>
      <c r="U213" s="90"/>
      <c r="V213" s="30"/>
      <c r="W213" s="91"/>
      <c r="X213" s="91"/>
      <c r="Y213" s="103"/>
    </row>
    <row r="214" ht="24" customHeight="1" spans="1:25">
      <c r="A214" s="24">
        <v>208</v>
      </c>
      <c r="B214" s="42"/>
      <c r="C214" s="30"/>
      <c r="D214" s="30"/>
      <c r="E214" s="30"/>
      <c r="F214" s="30"/>
      <c r="G214" s="30"/>
      <c r="H214" s="30"/>
      <c r="I214" s="30"/>
      <c r="J214" s="30"/>
      <c r="K214" s="30"/>
      <c r="L214" s="63" t="s">
        <v>555</v>
      </c>
      <c r="M214" s="64"/>
      <c r="N214" s="64" t="s">
        <v>556</v>
      </c>
      <c r="O214" s="64">
        <v>15</v>
      </c>
      <c r="P214" s="64">
        <v>10.5</v>
      </c>
      <c r="Q214" s="64">
        <v>29</v>
      </c>
      <c r="R214" s="64">
        <v>5</v>
      </c>
      <c r="S214" s="89">
        <f t="shared" si="13"/>
        <v>59.5</v>
      </c>
      <c r="T214" s="89" t="s">
        <v>173</v>
      </c>
      <c r="U214" s="90"/>
      <c r="V214" s="30"/>
      <c r="W214" s="91"/>
      <c r="X214" s="91"/>
      <c r="Y214" s="103"/>
    </row>
    <row r="215" ht="24" customHeight="1" spans="1:25">
      <c r="A215" s="24">
        <v>209</v>
      </c>
      <c r="B215" s="42"/>
      <c r="C215" s="30"/>
      <c r="D215" s="30"/>
      <c r="E215" s="30"/>
      <c r="F215" s="30"/>
      <c r="G215" s="30"/>
      <c r="H215" s="30"/>
      <c r="I215" s="30"/>
      <c r="J215" s="30"/>
      <c r="K215" s="30"/>
      <c r="L215" s="63" t="s">
        <v>557</v>
      </c>
      <c r="M215" s="64"/>
      <c r="N215" s="64" t="s">
        <v>558</v>
      </c>
      <c r="O215" s="64">
        <v>14</v>
      </c>
      <c r="P215" s="64">
        <v>19</v>
      </c>
      <c r="Q215" s="64">
        <v>30</v>
      </c>
      <c r="R215" s="64">
        <v>6</v>
      </c>
      <c r="S215" s="89">
        <f t="shared" si="13"/>
        <v>69</v>
      </c>
      <c r="T215" s="89" t="s">
        <v>20</v>
      </c>
      <c r="U215" s="90"/>
      <c r="V215" s="30"/>
      <c r="W215" s="91"/>
      <c r="X215" s="91"/>
      <c r="Y215" s="103"/>
    </row>
    <row r="216" ht="24" customHeight="1" spans="1:25">
      <c r="A216" s="24">
        <v>210</v>
      </c>
      <c r="B216" s="42"/>
      <c r="C216" s="30"/>
      <c r="D216" s="30"/>
      <c r="E216" s="30"/>
      <c r="F216" s="30"/>
      <c r="G216" s="30"/>
      <c r="H216" s="30"/>
      <c r="I216" s="30"/>
      <c r="J216" s="30"/>
      <c r="K216" s="30"/>
      <c r="L216" s="63" t="s">
        <v>559</v>
      </c>
      <c r="M216" s="64"/>
      <c r="N216" s="64" t="s">
        <v>560</v>
      </c>
      <c r="O216" s="64">
        <v>21</v>
      </c>
      <c r="P216" s="64">
        <v>17</v>
      </c>
      <c r="Q216" s="64">
        <v>37</v>
      </c>
      <c r="R216" s="64">
        <v>7.5</v>
      </c>
      <c r="S216" s="89">
        <f t="shared" si="13"/>
        <v>82.5</v>
      </c>
      <c r="T216" s="89" t="s">
        <v>20</v>
      </c>
      <c r="U216" s="90"/>
      <c r="V216" s="30"/>
      <c r="W216" s="91"/>
      <c r="X216" s="91"/>
      <c r="Y216" s="103"/>
    </row>
    <row r="217" ht="24" customHeight="1" spans="1:25">
      <c r="A217" s="24">
        <v>211</v>
      </c>
      <c r="B217" s="42"/>
      <c r="C217" s="30"/>
      <c r="D217" s="30"/>
      <c r="E217" s="30"/>
      <c r="F217" s="30"/>
      <c r="G217" s="30"/>
      <c r="H217" s="30"/>
      <c r="I217" s="30"/>
      <c r="J217" s="30"/>
      <c r="K217" s="30"/>
      <c r="L217" s="63" t="s">
        <v>561</v>
      </c>
      <c r="M217" s="64"/>
      <c r="N217" s="64" t="s">
        <v>562</v>
      </c>
      <c r="O217" s="64">
        <v>21</v>
      </c>
      <c r="P217" s="64">
        <v>17</v>
      </c>
      <c r="Q217" s="64">
        <v>22</v>
      </c>
      <c r="R217" s="64">
        <v>8</v>
      </c>
      <c r="S217" s="89">
        <f t="shared" si="13"/>
        <v>68</v>
      </c>
      <c r="T217" s="89" t="s">
        <v>20</v>
      </c>
      <c r="U217" s="90"/>
      <c r="V217" s="30"/>
      <c r="W217" s="91"/>
      <c r="X217" s="91"/>
      <c r="Y217" s="103"/>
    </row>
    <row r="218" ht="24" customHeight="1" spans="1:25">
      <c r="A218" s="24">
        <v>212</v>
      </c>
      <c r="B218" s="42"/>
      <c r="C218" s="30"/>
      <c r="D218" s="30"/>
      <c r="E218" s="30"/>
      <c r="F218" s="30"/>
      <c r="G218" s="30"/>
      <c r="H218" s="30"/>
      <c r="I218" s="30"/>
      <c r="J218" s="30"/>
      <c r="K218" s="30"/>
      <c r="L218" s="63" t="s">
        <v>563</v>
      </c>
      <c r="M218" s="64"/>
      <c r="N218" s="64" t="s">
        <v>564</v>
      </c>
      <c r="O218" s="64">
        <v>15</v>
      </c>
      <c r="P218" s="64">
        <v>13</v>
      </c>
      <c r="Q218" s="64">
        <v>30</v>
      </c>
      <c r="R218" s="64">
        <v>7</v>
      </c>
      <c r="S218" s="89">
        <f t="shared" si="13"/>
        <v>65</v>
      </c>
      <c r="T218" s="89" t="s">
        <v>20</v>
      </c>
      <c r="U218" s="90"/>
      <c r="V218" s="30"/>
      <c r="W218" s="91"/>
      <c r="X218" s="91"/>
      <c r="Y218" s="103"/>
    </row>
    <row r="219" ht="24" customHeight="1" spans="1:25">
      <c r="A219" s="24">
        <v>213</v>
      </c>
      <c r="B219" s="42"/>
      <c r="C219" s="30"/>
      <c r="D219" s="30"/>
      <c r="E219" s="30"/>
      <c r="F219" s="30"/>
      <c r="G219" s="30"/>
      <c r="H219" s="30"/>
      <c r="I219" s="30"/>
      <c r="J219" s="30"/>
      <c r="K219" s="30"/>
      <c r="L219" s="63" t="s">
        <v>565</v>
      </c>
      <c r="M219" s="64" t="s">
        <v>149</v>
      </c>
      <c r="N219" s="64" t="s">
        <v>566</v>
      </c>
      <c r="O219" s="64">
        <v>17</v>
      </c>
      <c r="P219" s="64">
        <v>19</v>
      </c>
      <c r="Q219" s="64">
        <v>48</v>
      </c>
      <c r="R219" s="64">
        <v>11</v>
      </c>
      <c r="S219" s="89">
        <f t="shared" si="13"/>
        <v>95</v>
      </c>
      <c r="T219" s="89" t="s">
        <v>20</v>
      </c>
      <c r="U219" s="90"/>
      <c r="V219" s="30"/>
      <c r="W219" s="91"/>
      <c r="X219" s="91"/>
      <c r="Y219" s="103"/>
    </row>
    <row r="220" ht="30" customHeight="1" spans="1:25">
      <c r="A220" s="24">
        <v>214</v>
      </c>
      <c r="B220" s="42"/>
      <c r="C220" s="30"/>
      <c r="D220" s="30"/>
      <c r="E220" s="30"/>
      <c r="F220" s="30"/>
      <c r="G220" s="30"/>
      <c r="H220" s="30"/>
      <c r="I220" s="30"/>
      <c r="J220" s="30"/>
      <c r="K220" s="30"/>
      <c r="L220" s="63" t="s">
        <v>567</v>
      </c>
      <c r="M220" s="64"/>
      <c r="N220" s="64" t="s">
        <v>568</v>
      </c>
      <c r="O220" s="64">
        <v>20</v>
      </c>
      <c r="P220" s="64">
        <v>19</v>
      </c>
      <c r="Q220" s="64">
        <v>40</v>
      </c>
      <c r="R220" s="64">
        <v>8</v>
      </c>
      <c r="S220" s="89">
        <f t="shared" si="13"/>
        <v>87</v>
      </c>
      <c r="T220" s="89" t="s">
        <v>20</v>
      </c>
      <c r="U220" s="90"/>
      <c r="V220" s="30"/>
      <c r="W220" s="91"/>
      <c r="X220" s="91"/>
      <c r="Y220" s="103"/>
    </row>
    <row r="221" ht="30" customHeight="1" spans="1:25">
      <c r="A221" s="24">
        <v>215</v>
      </c>
      <c r="B221" s="42"/>
      <c r="C221" s="30"/>
      <c r="D221" s="30"/>
      <c r="E221" s="30"/>
      <c r="F221" s="30"/>
      <c r="G221" s="30"/>
      <c r="H221" s="30"/>
      <c r="I221" s="30"/>
      <c r="J221" s="30"/>
      <c r="K221" s="30"/>
      <c r="L221" s="63" t="s">
        <v>569</v>
      </c>
      <c r="M221" s="64"/>
      <c r="N221" s="64" t="s">
        <v>570</v>
      </c>
      <c r="O221" s="64">
        <v>22</v>
      </c>
      <c r="P221" s="64">
        <v>19</v>
      </c>
      <c r="Q221" s="64">
        <v>45</v>
      </c>
      <c r="R221" s="64">
        <v>9</v>
      </c>
      <c r="S221" s="89">
        <f t="shared" si="13"/>
        <v>95</v>
      </c>
      <c r="T221" s="89" t="s">
        <v>20</v>
      </c>
      <c r="U221" s="90"/>
      <c r="V221" s="30"/>
      <c r="W221" s="91"/>
      <c r="X221" s="91"/>
      <c r="Y221" s="103"/>
    </row>
    <row r="222" ht="30" customHeight="1" spans="1:25">
      <c r="A222" s="24">
        <v>216</v>
      </c>
      <c r="B222" s="42"/>
      <c r="C222" s="30"/>
      <c r="D222" s="30"/>
      <c r="E222" s="30"/>
      <c r="F222" s="30"/>
      <c r="G222" s="30"/>
      <c r="H222" s="30"/>
      <c r="I222" s="30"/>
      <c r="J222" s="30"/>
      <c r="K222" s="30"/>
      <c r="L222" s="63" t="s">
        <v>571</v>
      </c>
      <c r="M222" s="64"/>
      <c r="N222" s="64" t="s">
        <v>572</v>
      </c>
      <c r="O222" s="64">
        <v>20</v>
      </c>
      <c r="P222" s="64">
        <v>16</v>
      </c>
      <c r="Q222" s="64">
        <v>38</v>
      </c>
      <c r="R222" s="64">
        <v>7.5</v>
      </c>
      <c r="S222" s="89">
        <f t="shared" si="13"/>
        <v>81.5</v>
      </c>
      <c r="T222" s="89" t="s">
        <v>20</v>
      </c>
      <c r="U222" s="90"/>
      <c r="V222" s="30"/>
      <c r="W222" s="91"/>
      <c r="X222" s="91"/>
      <c r="Y222" s="103"/>
    </row>
    <row r="223" ht="24" customHeight="1" spans="1:25">
      <c r="A223" s="24">
        <v>217</v>
      </c>
      <c r="B223" s="42"/>
      <c r="C223" s="30"/>
      <c r="D223" s="30"/>
      <c r="E223" s="30"/>
      <c r="F223" s="30"/>
      <c r="G223" s="30"/>
      <c r="H223" s="30"/>
      <c r="I223" s="30"/>
      <c r="J223" s="30"/>
      <c r="K223" s="30"/>
      <c r="L223" s="63" t="s">
        <v>573</v>
      </c>
      <c r="M223" s="64" t="s">
        <v>149</v>
      </c>
      <c r="N223" s="64" t="s">
        <v>574</v>
      </c>
      <c r="O223" s="64">
        <v>20</v>
      </c>
      <c r="P223" s="64">
        <v>19</v>
      </c>
      <c r="Q223" s="64">
        <v>38</v>
      </c>
      <c r="R223" s="64">
        <v>11</v>
      </c>
      <c r="S223" s="89">
        <f t="shared" si="13"/>
        <v>88</v>
      </c>
      <c r="T223" s="89" t="s">
        <v>20</v>
      </c>
      <c r="U223" s="90"/>
      <c r="V223" s="30"/>
      <c r="W223" s="91"/>
      <c r="X223" s="91"/>
      <c r="Y223" s="103"/>
    </row>
    <row r="224" ht="24" customHeight="1" spans="1:25">
      <c r="A224" s="24">
        <v>218</v>
      </c>
      <c r="B224" s="42"/>
      <c r="C224" s="30"/>
      <c r="D224" s="30"/>
      <c r="E224" s="30"/>
      <c r="F224" s="30"/>
      <c r="G224" s="30"/>
      <c r="H224" s="30"/>
      <c r="I224" s="30"/>
      <c r="J224" s="30"/>
      <c r="K224" s="30"/>
      <c r="L224" s="63" t="s">
        <v>575</v>
      </c>
      <c r="M224" s="64" t="s">
        <v>149</v>
      </c>
      <c r="N224" s="64" t="s">
        <v>576</v>
      </c>
      <c r="O224" s="64">
        <v>20</v>
      </c>
      <c r="P224" s="64">
        <v>19</v>
      </c>
      <c r="Q224" s="64">
        <v>34</v>
      </c>
      <c r="R224" s="64">
        <v>9</v>
      </c>
      <c r="S224" s="89">
        <f t="shared" si="13"/>
        <v>82</v>
      </c>
      <c r="T224" s="89" t="s">
        <v>20</v>
      </c>
      <c r="U224" s="90"/>
      <c r="V224" s="30"/>
      <c r="W224" s="91"/>
      <c r="X224" s="91"/>
      <c r="Y224" s="103"/>
    </row>
    <row r="225" ht="24" customHeight="1" spans="1:25">
      <c r="A225" s="24">
        <v>219</v>
      </c>
      <c r="B225" s="42"/>
      <c r="C225" s="30"/>
      <c r="D225" s="30"/>
      <c r="E225" s="30"/>
      <c r="F225" s="30"/>
      <c r="G225" s="30"/>
      <c r="H225" s="30"/>
      <c r="I225" s="30"/>
      <c r="J225" s="30"/>
      <c r="K225" s="30"/>
      <c r="L225" s="63" t="s">
        <v>577</v>
      </c>
      <c r="M225" s="64"/>
      <c r="N225" s="64" t="s">
        <v>578</v>
      </c>
      <c r="O225" s="64">
        <v>16.5</v>
      </c>
      <c r="P225" s="64">
        <v>19</v>
      </c>
      <c r="Q225" s="64">
        <v>38</v>
      </c>
      <c r="R225" s="64">
        <v>10</v>
      </c>
      <c r="S225" s="89">
        <f t="shared" si="13"/>
        <v>83.5</v>
      </c>
      <c r="T225" s="89" t="s">
        <v>20</v>
      </c>
      <c r="U225" s="90"/>
      <c r="V225" s="30"/>
      <c r="W225" s="91"/>
      <c r="X225" s="91"/>
      <c r="Y225" s="103"/>
    </row>
    <row r="226" ht="24" customHeight="1" spans="1:25">
      <c r="A226" s="24">
        <v>220</v>
      </c>
      <c r="B226" s="106"/>
      <c r="C226" s="40"/>
      <c r="D226" s="40"/>
      <c r="E226" s="40"/>
      <c r="F226" s="40"/>
      <c r="G226" s="40"/>
      <c r="H226" s="40"/>
      <c r="I226" s="40"/>
      <c r="J226" s="40"/>
      <c r="K226" s="40"/>
      <c r="L226" s="130" t="s">
        <v>579</v>
      </c>
      <c r="M226" s="70"/>
      <c r="N226" s="70" t="s">
        <v>580</v>
      </c>
      <c r="O226" s="70">
        <v>22</v>
      </c>
      <c r="P226" s="70">
        <v>19</v>
      </c>
      <c r="Q226" s="70">
        <v>38</v>
      </c>
      <c r="R226" s="70">
        <v>9</v>
      </c>
      <c r="S226" s="95">
        <f t="shared" si="13"/>
        <v>88</v>
      </c>
      <c r="T226" s="95" t="s">
        <v>20</v>
      </c>
      <c r="U226" s="96"/>
      <c r="V226" s="40"/>
      <c r="W226" s="97"/>
      <c r="X226" s="97"/>
      <c r="Y226" s="105"/>
    </row>
    <row r="227" ht="30" customHeight="1" spans="1:25">
      <c r="A227" s="24">
        <v>221</v>
      </c>
      <c r="B227" s="41" t="s">
        <v>581</v>
      </c>
      <c r="C227" s="27" t="s">
        <v>582</v>
      </c>
      <c r="D227" s="27" t="s">
        <v>583</v>
      </c>
      <c r="E227" s="27">
        <v>39</v>
      </c>
      <c r="F227" s="27">
        <v>30</v>
      </c>
      <c r="G227" s="27">
        <v>15</v>
      </c>
      <c r="H227" s="27">
        <v>59</v>
      </c>
      <c r="I227" s="27">
        <v>69</v>
      </c>
      <c r="J227" s="27">
        <f>SUM(E227:I227)</f>
        <v>212</v>
      </c>
      <c r="K227" s="27" t="s">
        <v>20</v>
      </c>
      <c r="L227" s="138" t="s">
        <v>584</v>
      </c>
      <c r="M227" s="62"/>
      <c r="N227" s="62" t="s">
        <v>585</v>
      </c>
      <c r="O227" s="62">
        <v>19</v>
      </c>
      <c r="P227" s="62">
        <v>19</v>
      </c>
      <c r="Q227" s="62">
        <v>26</v>
      </c>
      <c r="R227" s="62">
        <v>11</v>
      </c>
      <c r="S227" s="86">
        <f t="shared" ref="S227:S238" si="14">SUM(O227:R227)</f>
        <v>75</v>
      </c>
      <c r="T227" s="86" t="s">
        <v>20</v>
      </c>
      <c r="U227" s="87">
        <f>AVERAGE(S227:S238)</f>
        <v>73.2916666666667</v>
      </c>
      <c r="V227" s="27" t="s">
        <v>20</v>
      </c>
      <c r="W227" s="88">
        <f>(J227*0.6+U227*0.4)/190*100</f>
        <v>82.3771929824561</v>
      </c>
      <c r="X227" s="88" t="s">
        <v>21</v>
      </c>
      <c r="Y227" s="102" t="s">
        <v>42</v>
      </c>
    </row>
    <row r="228" ht="24" customHeight="1" spans="1:25">
      <c r="A228" s="24">
        <v>222</v>
      </c>
      <c r="B228" s="42"/>
      <c r="C228" s="30"/>
      <c r="D228" s="30"/>
      <c r="E228" s="30"/>
      <c r="F228" s="30"/>
      <c r="G228" s="30"/>
      <c r="H228" s="30"/>
      <c r="I228" s="30"/>
      <c r="J228" s="30"/>
      <c r="K228" s="30"/>
      <c r="L228" s="63" t="s">
        <v>586</v>
      </c>
      <c r="M228" s="64"/>
      <c r="N228" s="64" t="s">
        <v>587</v>
      </c>
      <c r="O228" s="64">
        <v>19.5</v>
      </c>
      <c r="P228" s="64">
        <v>18</v>
      </c>
      <c r="Q228" s="64">
        <v>40</v>
      </c>
      <c r="R228" s="64">
        <v>7</v>
      </c>
      <c r="S228" s="89">
        <f t="shared" si="14"/>
        <v>84.5</v>
      </c>
      <c r="T228" s="89" t="s">
        <v>20</v>
      </c>
      <c r="U228" s="90"/>
      <c r="V228" s="30"/>
      <c r="W228" s="91"/>
      <c r="X228" s="91"/>
      <c r="Y228" s="103"/>
    </row>
    <row r="229" ht="24" customHeight="1" spans="1:25">
      <c r="A229" s="24">
        <v>223</v>
      </c>
      <c r="B229" s="42"/>
      <c r="C229" s="30"/>
      <c r="D229" s="30"/>
      <c r="E229" s="30"/>
      <c r="F229" s="30"/>
      <c r="G229" s="30"/>
      <c r="H229" s="30"/>
      <c r="I229" s="30"/>
      <c r="J229" s="30"/>
      <c r="K229" s="30"/>
      <c r="L229" s="63" t="s">
        <v>588</v>
      </c>
      <c r="M229" s="64" t="s">
        <v>149</v>
      </c>
      <c r="N229" s="64" t="s">
        <v>589</v>
      </c>
      <c r="O229" s="64">
        <v>20</v>
      </c>
      <c r="P229" s="64">
        <v>16</v>
      </c>
      <c r="Q229" s="64">
        <v>28</v>
      </c>
      <c r="R229" s="64">
        <v>9</v>
      </c>
      <c r="S229" s="89">
        <f t="shared" si="14"/>
        <v>73</v>
      </c>
      <c r="T229" s="89" t="s">
        <v>20</v>
      </c>
      <c r="U229" s="90"/>
      <c r="V229" s="30"/>
      <c r="W229" s="91"/>
      <c r="X229" s="91"/>
      <c r="Y229" s="103"/>
    </row>
    <row r="230" ht="27.75" customHeight="1" spans="1:25">
      <c r="A230" s="24">
        <v>224</v>
      </c>
      <c r="B230" s="42"/>
      <c r="C230" s="30"/>
      <c r="D230" s="30"/>
      <c r="E230" s="30"/>
      <c r="F230" s="30"/>
      <c r="G230" s="30"/>
      <c r="H230" s="30"/>
      <c r="I230" s="30"/>
      <c r="J230" s="30"/>
      <c r="K230" s="30"/>
      <c r="L230" s="63" t="s">
        <v>590</v>
      </c>
      <c r="M230" s="64" t="s">
        <v>149</v>
      </c>
      <c r="N230" s="64" t="s">
        <v>591</v>
      </c>
      <c r="O230" s="64">
        <v>20</v>
      </c>
      <c r="P230" s="64">
        <v>13</v>
      </c>
      <c r="Q230" s="64">
        <v>40</v>
      </c>
      <c r="R230" s="64">
        <v>9</v>
      </c>
      <c r="S230" s="89">
        <f t="shared" si="14"/>
        <v>82</v>
      </c>
      <c r="T230" s="89" t="s">
        <v>20</v>
      </c>
      <c r="U230" s="90"/>
      <c r="V230" s="30"/>
      <c r="W230" s="91"/>
      <c r="X230" s="91"/>
      <c r="Y230" s="103"/>
    </row>
    <row r="231" ht="27.75" customHeight="1" spans="1:25">
      <c r="A231" s="24">
        <v>225</v>
      </c>
      <c r="B231" s="42"/>
      <c r="C231" s="30"/>
      <c r="D231" s="30"/>
      <c r="E231" s="30"/>
      <c r="F231" s="30"/>
      <c r="G231" s="30"/>
      <c r="H231" s="30"/>
      <c r="I231" s="30"/>
      <c r="J231" s="30"/>
      <c r="K231" s="30"/>
      <c r="L231" s="63" t="s">
        <v>592</v>
      </c>
      <c r="M231" s="64"/>
      <c r="N231" s="64" t="s">
        <v>593</v>
      </c>
      <c r="O231" s="64">
        <v>22</v>
      </c>
      <c r="P231" s="64">
        <v>19</v>
      </c>
      <c r="Q231" s="64">
        <v>26</v>
      </c>
      <c r="R231" s="64">
        <v>7</v>
      </c>
      <c r="S231" s="89">
        <f t="shared" si="14"/>
        <v>74</v>
      </c>
      <c r="T231" s="89" t="s">
        <v>20</v>
      </c>
      <c r="U231" s="90"/>
      <c r="V231" s="30"/>
      <c r="W231" s="91"/>
      <c r="X231" s="91"/>
      <c r="Y231" s="103"/>
    </row>
    <row r="232" ht="27.75" customHeight="1" spans="1:25">
      <c r="A232" s="24">
        <v>226</v>
      </c>
      <c r="B232" s="42"/>
      <c r="C232" s="30"/>
      <c r="D232" s="30"/>
      <c r="E232" s="30"/>
      <c r="F232" s="30"/>
      <c r="G232" s="30"/>
      <c r="H232" s="30"/>
      <c r="I232" s="30"/>
      <c r="J232" s="30"/>
      <c r="K232" s="30"/>
      <c r="L232" s="63" t="s">
        <v>594</v>
      </c>
      <c r="M232" s="64"/>
      <c r="N232" s="64" t="s">
        <v>595</v>
      </c>
      <c r="O232" s="64">
        <v>20</v>
      </c>
      <c r="P232" s="64">
        <v>8</v>
      </c>
      <c r="Q232" s="64">
        <v>28</v>
      </c>
      <c r="R232" s="64">
        <v>7</v>
      </c>
      <c r="S232" s="89">
        <f t="shared" si="14"/>
        <v>63</v>
      </c>
      <c r="T232" s="89" t="s">
        <v>20</v>
      </c>
      <c r="U232" s="90"/>
      <c r="V232" s="30"/>
      <c r="W232" s="91"/>
      <c r="X232" s="91"/>
      <c r="Y232" s="103"/>
    </row>
    <row r="233" ht="30" customHeight="1" spans="1:25">
      <c r="A233" s="24">
        <v>227</v>
      </c>
      <c r="B233" s="42"/>
      <c r="C233" s="30"/>
      <c r="D233" s="30"/>
      <c r="E233" s="30"/>
      <c r="F233" s="30"/>
      <c r="G233" s="30"/>
      <c r="H233" s="30"/>
      <c r="I233" s="30"/>
      <c r="J233" s="30"/>
      <c r="K233" s="30"/>
      <c r="L233" s="63" t="s">
        <v>596</v>
      </c>
      <c r="M233" s="64"/>
      <c r="N233" s="64" t="s">
        <v>597</v>
      </c>
      <c r="O233" s="64">
        <v>19</v>
      </c>
      <c r="P233" s="64">
        <v>13</v>
      </c>
      <c r="Q233" s="64">
        <v>21</v>
      </c>
      <c r="R233" s="64">
        <v>7</v>
      </c>
      <c r="S233" s="89">
        <f t="shared" si="14"/>
        <v>60</v>
      </c>
      <c r="T233" s="89" t="s">
        <v>20</v>
      </c>
      <c r="U233" s="90"/>
      <c r="V233" s="30"/>
      <c r="W233" s="91"/>
      <c r="X233" s="91"/>
      <c r="Y233" s="103"/>
    </row>
    <row r="234" ht="27.75" customHeight="1" spans="1:25">
      <c r="A234" s="24">
        <v>228</v>
      </c>
      <c r="B234" s="42"/>
      <c r="C234" s="30"/>
      <c r="D234" s="30"/>
      <c r="E234" s="30"/>
      <c r="F234" s="30"/>
      <c r="G234" s="30"/>
      <c r="H234" s="30"/>
      <c r="I234" s="30"/>
      <c r="J234" s="30"/>
      <c r="K234" s="30"/>
      <c r="L234" s="63" t="s">
        <v>598</v>
      </c>
      <c r="M234" s="64"/>
      <c r="N234" s="64" t="s">
        <v>599</v>
      </c>
      <c r="O234" s="64">
        <v>15</v>
      </c>
      <c r="P234" s="64">
        <v>13</v>
      </c>
      <c r="Q234" s="64">
        <v>30</v>
      </c>
      <c r="R234" s="64">
        <v>5</v>
      </c>
      <c r="S234" s="89">
        <f t="shared" si="14"/>
        <v>63</v>
      </c>
      <c r="T234" s="89" t="s">
        <v>20</v>
      </c>
      <c r="U234" s="90"/>
      <c r="V234" s="30"/>
      <c r="W234" s="91"/>
      <c r="X234" s="91"/>
      <c r="Y234" s="103"/>
    </row>
    <row r="235" ht="32.25" customHeight="1" spans="1:25">
      <c r="A235" s="24">
        <v>229</v>
      </c>
      <c r="B235" s="42"/>
      <c r="C235" s="30"/>
      <c r="D235" s="30"/>
      <c r="E235" s="30"/>
      <c r="F235" s="30"/>
      <c r="G235" s="30"/>
      <c r="H235" s="30"/>
      <c r="I235" s="30"/>
      <c r="J235" s="30"/>
      <c r="K235" s="30"/>
      <c r="L235" s="63" t="s">
        <v>600</v>
      </c>
      <c r="M235" s="64"/>
      <c r="N235" s="64" t="s">
        <v>601</v>
      </c>
      <c r="O235" s="64">
        <v>17</v>
      </c>
      <c r="P235" s="64">
        <v>16</v>
      </c>
      <c r="Q235" s="64">
        <v>21</v>
      </c>
      <c r="R235" s="64">
        <v>6</v>
      </c>
      <c r="S235" s="89">
        <f t="shared" si="14"/>
        <v>60</v>
      </c>
      <c r="T235" s="89" t="s">
        <v>20</v>
      </c>
      <c r="U235" s="90"/>
      <c r="V235" s="30"/>
      <c r="W235" s="91"/>
      <c r="X235" s="91"/>
      <c r="Y235" s="103"/>
    </row>
    <row r="236" ht="33.75" customHeight="1" spans="1:25">
      <c r="A236" s="24">
        <v>230</v>
      </c>
      <c r="B236" s="42"/>
      <c r="C236" s="30"/>
      <c r="D236" s="30"/>
      <c r="E236" s="30"/>
      <c r="F236" s="30"/>
      <c r="G236" s="30"/>
      <c r="H236" s="30"/>
      <c r="I236" s="30"/>
      <c r="J236" s="30"/>
      <c r="K236" s="30"/>
      <c r="L236" s="63" t="s">
        <v>602</v>
      </c>
      <c r="M236" s="64"/>
      <c r="N236" s="64" t="s">
        <v>603</v>
      </c>
      <c r="O236" s="64">
        <v>20</v>
      </c>
      <c r="P236" s="64">
        <v>19</v>
      </c>
      <c r="Q236" s="64">
        <v>38</v>
      </c>
      <c r="R236" s="64">
        <v>5</v>
      </c>
      <c r="S236" s="89">
        <f t="shared" si="14"/>
        <v>82</v>
      </c>
      <c r="T236" s="89" t="s">
        <v>20</v>
      </c>
      <c r="U236" s="90"/>
      <c r="V236" s="30"/>
      <c r="W236" s="91"/>
      <c r="X236" s="91"/>
      <c r="Y236" s="103"/>
    </row>
    <row r="237" ht="33.75" customHeight="1" spans="1:25">
      <c r="A237" s="24">
        <v>231</v>
      </c>
      <c r="B237" s="42"/>
      <c r="C237" s="30"/>
      <c r="D237" s="30"/>
      <c r="E237" s="30"/>
      <c r="F237" s="30"/>
      <c r="G237" s="30"/>
      <c r="H237" s="30"/>
      <c r="I237" s="30"/>
      <c r="J237" s="30"/>
      <c r="K237" s="30"/>
      <c r="L237" s="63" t="s">
        <v>604</v>
      </c>
      <c r="M237" s="64"/>
      <c r="N237" s="64" t="s">
        <v>605</v>
      </c>
      <c r="O237" s="64">
        <v>21</v>
      </c>
      <c r="P237" s="64">
        <v>19</v>
      </c>
      <c r="Q237" s="64">
        <v>40</v>
      </c>
      <c r="R237" s="64">
        <v>11</v>
      </c>
      <c r="S237" s="89">
        <f t="shared" si="14"/>
        <v>91</v>
      </c>
      <c r="T237" s="89" t="s">
        <v>20</v>
      </c>
      <c r="U237" s="90"/>
      <c r="V237" s="30"/>
      <c r="W237" s="91"/>
      <c r="X237" s="91"/>
      <c r="Y237" s="103"/>
    </row>
    <row r="238" ht="33.75" customHeight="1" spans="1:25">
      <c r="A238" s="24">
        <v>232</v>
      </c>
      <c r="B238" s="106"/>
      <c r="C238" s="40"/>
      <c r="D238" s="40"/>
      <c r="E238" s="40"/>
      <c r="F238" s="40"/>
      <c r="G238" s="40"/>
      <c r="H238" s="40"/>
      <c r="I238" s="40"/>
      <c r="J238" s="40"/>
      <c r="K238" s="40"/>
      <c r="L238" s="130" t="s">
        <v>606</v>
      </c>
      <c r="M238" s="70"/>
      <c r="N238" s="70" t="s">
        <v>607</v>
      </c>
      <c r="O238" s="70">
        <v>20</v>
      </c>
      <c r="P238" s="70">
        <v>13</v>
      </c>
      <c r="Q238" s="70">
        <v>30</v>
      </c>
      <c r="R238" s="70">
        <v>9</v>
      </c>
      <c r="S238" s="95">
        <f t="shared" si="14"/>
        <v>72</v>
      </c>
      <c r="T238" s="95" t="s">
        <v>20</v>
      </c>
      <c r="U238" s="96"/>
      <c r="V238" s="40"/>
      <c r="W238" s="97"/>
      <c r="X238" s="97"/>
      <c r="Y238" s="105"/>
    </row>
    <row r="239" ht="31.5" customHeight="1" spans="1:25">
      <c r="A239" s="24">
        <v>233</v>
      </c>
      <c r="B239" s="41" t="s">
        <v>608</v>
      </c>
      <c r="C239" s="27" t="s">
        <v>609</v>
      </c>
      <c r="D239" s="27" t="s">
        <v>610</v>
      </c>
      <c r="E239" s="27">
        <v>34</v>
      </c>
      <c r="F239" s="27">
        <v>27</v>
      </c>
      <c r="G239" s="27">
        <v>24</v>
      </c>
      <c r="H239" s="27">
        <v>62</v>
      </c>
      <c r="I239" s="27">
        <v>65</v>
      </c>
      <c r="J239" s="27">
        <f>SUM(E239:I239)</f>
        <v>212</v>
      </c>
      <c r="K239" s="27" t="s">
        <v>20</v>
      </c>
      <c r="L239" s="61" t="s">
        <v>611</v>
      </c>
      <c r="M239" s="62"/>
      <c r="N239" s="62" t="s">
        <v>612</v>
      </c>
      <c r="O239" s="62">
        <v>17.5</v>
      </c>
      <c r="P239" s="62">
        <v>17</v>
      </c>
      <c r="Q239" s="62">
        <v>26</v>
      </c>
      <c r="R239" s="62">
        <v>8</v>
      </c>
      <c r="S239" s="86">
        <f t="shared" ref="S239:S252" si="15">SUM(O239:R239)</f>
        <v>68.5</v>
      </c>
      <c r="T239" s="86" t="s">
        <v>20</v>
      </c>
      <c r="U239" s="87">
        <f>AVERAGE(S239:S252)</f>
        <v>73.1785714285714</v>
      </c>
      <c r="V239" s="27" t="s">
        <v>20</v>
      </c>
      <c r="W239" s="88">
        <f>(J239*0.6+U239*0.4)/190*100</f>
        <v>82.3533834586466</v>
      </c>
      <c r="X239" s="88" t="s">
        <v>21</v>
      </c>
      <c r="Y239" s="102" t="s">
        <v>66</v>
      </c>
    </row>
    <row r="240" ht="24" customHeight="1" spans="1:25">
      <c r="A240" s="24">
        <v>234</v>
      </c>
      <c r="B240" s="42"/>
      <c r="C240" s="30"/>
      <c r="D240" s="30"/>
      <c r="E240" s="30"/>
      <c r="F240" s="30"/>
      <c r="G240" s="30"/>
      <c r="H240" s="30"/>
      <c r="I240" s="30"/>
      <c r="J240" s="30"/>
      <c r="K240" s="30"/>
      <c r="L240" s="63" t="s">
        <v>613</v>
      </c>
      <c r="M240" s="64" t="s">
        <v>149</v>
      </c>
      <c r="N240" s="64" t="s">
        <v>614</v>
      </c>
      <c r="O240" s="64">
        <v>20.5</v>
      </c>
      <c r="P240" s="64">
        <v>14</v>
      </c>
      <c r="Q240" s="64">
        <v>48</v>
      </c>
      <c r="R240" s="64">
        <v>9</v>
      </c>
      <c r="S240" s="89">
        <f t="shared" si="15"/>
        <v>91.5</v>
      </c>
      <c r="T240" s="89" t="s">
        <v>20</v>
      </c>
      <c r="U240" s="90"/>
      <c r="V240" s="30"/>
      <c r="W240" s="91"/>
      <c r="X240" s="91"/>
      <c r="Y240" s="103"/>
    </row>
    <row r="241" ht="24" customHeight="1" spans="1:25">
      <c r="A241" s="24">
        <v>235</v>
      </c>
      <c r="B241" s="42"/>
      <c r="C241" s="30"/>
      <c r="D241" s="30"/>
      <c r="E241" s="30"/>
      <c r="F241" s="30"/>
      <c r="G241" s="30"/>
      <c r="H241" s="30"/>
      <c r="I241" s="30"/>
      <c r="J241" s="30"/>
      <c r="K241" s="30"/>
      <c r="L241" s="63" t="s">
        <v>615</v>
      </c>
      <c r="M241" s="64"/>
      <c r="N241" s="64" t="s">
        <v>616</v>
      </c>
      <c r="O241" s="64">
        <v>18.5</v>
      </c>
      <c r="P241" s="64">
        <v>15</v>
      </c>
      <c r="Q241" s="64">
        <v>28</v>
      </c>
      <c r="R241" s="64">
        <v>8</v>
      </c>
      <c r="S241" s="89">
        <f t="shared" si="15"/>
        <v>69.5</v>
      </c>
      <c r="T241" s="89" t="s">
        <v>20</v>
      </c>
      <c r="U241" s="90"/>
      <c r="V241" s="30"/>
      <c r="W241" s="91"/>
      <c r="X241" s="91"/>
      <c r="Y241" s="103"/>
    </row>
    <row r="242" ht="27.75" customHeight="1" spans="1:25">
      <c r="A242" s="24">
        <v>236</v>
      </c>
      <c r="B242" s="42"/>
      <c r="C242" s="30"/>
      <c r="D242" s="30"/>
      <c r="E242" s="30"/>
      <c r="F242" s="30"/>
      <c r="G242" s="30"/>
      <c r="H242" s="30"/>
      <c r="I242" s="30"/>
      <c r="J242" s="30"/>
      <c r="K242" s="30"/>
      <c r="L242" s="63" t="s">
        <v>617</v>
      </c>
      <c r="M242" s="64"/>
      <c r="N242" s="64" t="s">
        <v>618</v>
      </c>
      <c r="O242" s="64">
        <v>20</v>
      </c>
      <c r="P242" s="64">
        <v>18</v>
      </c>
      <c r="Q242" s="64">
        <v>38</v>
      </c>
      <c r="R242" s="64">
        <v>11</v>
      </c>
      <c r="S242" s="89">
        <f t="shared" si="15"/>
        <v>87</v>
      </c>
      <c r="T242" s="89" t="s">
        <v>20</v>
      </c>
      <c r="U242" s="90"/>
      <c r="V242" s="30"/>
      <c r="W242" s="91"/>
      <c r="X242" s="91"/>
      <c r="Y242" s="103"/>
    </row>
    <row r="243" ht="24" customHeight="1" spans="1:25">
      <c r="A243" s="24">
        <v>237</v>
      </c>
      <c r="B243" s="42"/>
      <c r="C243" s="30"/>
      <c r="D243" s="30"/>
      <c r="E243" s="30"/>
      <c r="F243" s="30"/>
      <c r="G243" s="30"/>
      <c r="H243" s="30"/>
      <c r="I243" s="30"/>
      <c r="J243" s="30"/>
      <c r="K243" s="30"/>
      <c r="L243" s="63" t="s">
        <v>619</v>
      </c>
      <c r="M243" s="64"/>
      <c r="N243" s="64" t="s">
        <v>620</v>
      </c>
      <c r="O243" s="64">
        <v>18.5</v>
      </c>
      <c r="P243" s="64">
        <v>15</v>
      </c>
      <c r="Q243" s="64">
        <v>28</v>
      </c>
      <c r="R243" s="64">
        <v>6.5</v>
      </c>
      <c r="S243" s="89">
        <f t="shared" si="15"/>
        <v>68</v>
      </c>
      <c r="T243" s="89" t="s">
        <v>20</v>
      </c>
      <c r="U243" s="90"/>
      <c r="V243" s="30"/>
      <c r="W243" s="91"/>
      <c r="X243" s="91"/>
      <c r="Y243" s="103"/>
    </row>
    <row r="244" ht="24" customHeight="1" spans="1:25">
      <c r="A244" s="24">
        <v>238</v>
      </c>
      <c r="B244" s="42"/>
      <c r="C244" s="30"/>
      <c r="D244" s="30"/>
      <c r="E244" s="30"/>
      <c r="F244" s="30"/>
      <c r="G244" s="30"/>
      <c r="H244" s="30"/>
      <c r="I244" s="30"/>
      <c r="J244" s="30"/>
      <c r="K244" s="30"/>
      <c r="L244" s="63" t="s">
        <v>621</v>
      </c>
      <c r="M244" s="64"/>
      <c r="N244" s="64" t="s">
        <v>622</v>
      </c>
      <c r="O244" s="64">
        <v>17</v>
      </c>
      <c r="P244" s="64">
        <v>16</v>
      </c>
      <c r="Q244" s="64">
        <v>38</v>
      </c>
      <c r="R244" s="64">
        <v>10</v>
      </c>
      <c r="S244" s="89">
        <f t="shared" si="15"/>
        <v>81</v>
      </c>
      <c r="T244" s="89" t="s">
        <v>20</v>
      </c>
      <c r="U244" s="90"/>
      <c r="V244" s="30"/>
      <c r="W244" s="91"/>
      <c r="X244" s="91"/>
      <c r="Y244" s="103"/>
    </row>
    <row r="245" ht="24" customHeight="1" spans="1:25">
      <c r="A245" s="24">
        <v>239</v>
      </c>
      <c r="B245" s="42"/>
      <c r="C245" s="30"/>
      <c r="D245" s="30"/>
      <c r="E245" s="30"/>
      <c r="F245" s="30"/>
      <c r="G245" s="30"/>
      <c r="H245" s="30"/>
      <c r="I245" s="30"/>
      <c r="J245" s="30"/>
      <c r="K245" s="30"/>
      <c r="L245" s="63" t="s">
        <v>623</v>
      </c>
      <c r="M245" s="64"/>
      <c r="N245" s="64" t="s">
        <v>624</v>
      </c>
      <c r="O245" s="64">
        <v>18</v>
      </c>
      <c r="P245" s="64">
        <v>17</v>
      </c>
      <c r="Q245" s="64">
        <v>28</v>
      </c>
      <c r="R245" s="64">
        <v>9</v>
      </c>
      <c r="S245" s="89">
        <f t="shared" si="15"/>
        <v>72</v>
      </c>
      <c r="T245" s="89" t="s">
        <v>20</v>
      </c>
      <c r="U245" s="90"/>
      <c r="V245" s="30"/>
      <c r="W245" s="91"/>
      <c r="X245" s="91"/>
      <c r="Y245" s="103"/>
    </row>
    <row r="246" ht="24" customHeight="1" spans="1:25">
      <c r="A246" s="24">
        <v>240</v>
      </c>
      <c r="B246" s="42"/>
      <c r="C246" s="30"/>
      <c r="D246" s="30"/>
      <c r="E246" s="30"/>
      <c r="F246" s="30"/>
      <c r="G246" s="30"/>
      <c r="H246" s="30"/>
      <c r="I246" s="30"/>
      <c r="J246" s="30"/>
      <c r="K246" s="30"/>
      <c r="L246" s="63" t="s">
        <v>625</v>
      </c>
      <c r="M246" s="64"/>
      <c r="N246" s="64" t="s">
        <v>626</v>
      </c>
      <c r="O246" s="64">
        <v>20</v>
      </c>
      <c r="P246" s="64">
        <v>17</v>
      </c>
      <c r="Q246" s="64">
        <v>48</v>
      </c>
      <c r="R246" s="64">
        <v>9</v>
      </c>
      <c r="S246" s="89">
        <f t="shared" si="15"/>
        <v>94</v>
      </c>
      <c r="T246" s="89" t="s">
        <v>20</v>
      </c>
      <c r="U246" s="90"/>
      <c r="V246" s="30"/>
      <c r="W246" s="91"/>
      <c r="X246" s="91"/>
      <c r="Y246" s="103"/>
    </row>
    <row r="247" ht="24" customHeight="1" spans="1:25">
      <c r="A247" s="24">
        <v>241</v>
      </c>
      <c r="B247" s="42"/>
      <c r="C247" s="30"/>
      <c r="D247" s="30"/>
      <c r="E247" s="30"/>
      <c r="F247" s="30"/>
      <c r="G247" s="30"/>
      <c r="H247" s="30"/>
      <c r="I247" s="30"/>
      <c r="J247" s="30"/>
      <c r="K247" s="30"/>
      <c r="L247" s="63" t="s">
        <v>627</v>
      </c>
      <c r="M247" s="64"/>
      <c r="N247" s="64" t="s">
        <v>628</v>
      </c>
      <c r="O247" s="64">
        <v>18</v>
      </c>
      <c r="P247" s="64">
        <v>16</v>
      </c>
      <c r="Q247" s="64">
        <v>27</v>
      </c>
      <c r="R247" s="64">
        <v>8</v>
      </c>
      <c r="S247" s="89">
        <f t="shared" si="15"/>
        <v>69</v>
      </c>
      <c r="T247" s="89" t="s">
        <v>20</v>
      </c>
      <c r="U247" s="90"/>
      <c r="V247" s="30"/>
      <c r="W247" s="91"/>
      <c r="X247" s="91"/>
      <c r="Y247" s="103"/>
    </row>
    <row r="248" ht="33" customHeight="1" spans="1:25">
      <c r="A248" s="24">
        <v>242</v>
      </c>
      <c r="B248" s="42"/>
      <c r="C248" s="30"/>
      <c r="D248" s="30"/>
      <c r="E248" s="30"/>
      <c r="F248" s="30"/>
      <c r="G248" s="30"/>
      <c r="H248" s="30"/>
      <c r="I248" s="30"/>
      <c r="J248" s="30"/>
      <c r="K248" s="30"/>
      <c r="L248" s="63" t="s">
        <v>629</v>
      </c>
      <c r="M248" s="64" t="s">
        <v>149</v>
      </c>
      <c r="N248" s="64" t="s">
        <v>630</v>
      </c>
      <c r="O248" s="64">
        <v>16</v>
      </c>
      <c r="P248" s="64">
        <v>17</v>
      </c>
      <c r="Q248" s="64">
        <v>40</v>
      </c>
      <c r="R248" s="64">
        <v>7</v>
      </c>
      <c r="S248" s="89">
        <f t="shared" si="15"/>
        <v>80</v>
      </c>
      <c r="T248" s="89" t="s">
        <v>20</v>
      </c>
      <c r="U248" s="90"/>
      <c r="V248" s="30"/>
      <c r="W248" s="91"/>
      <c r="X248" s="91"/>
      <c r="Y248" s="103"/>
    </row>
    <row r="249" ht="33" customHeight="1" spans="1:25">
      <c r="A249" s="24">
        <v>243</v>
      </c>
      <c r="B249" s="42"/>
      <c r="C249" s="30"/>
      <c r="D249" s="30"/>
      <c r="E249" s="30"/>
      <c r="F249" s="30"/>
      <c r="G249" s="30"/>
      <c r="H249" s="30"/>
      <c r="I249" s="30"/>
      <c r="J249" s="30"/>
      <c r="K249" s="30"/>
      <c r="L249" s="63" t="s">
        <v>631</v>
      </c>
      <c r="M249" s="64" t="s">
        <v>149</v>
      </c>
      <c r="N249" s="64" t="s">
        <v>632</v>
      </c>
      <c r="O249" s="64">
        <v>15</v>
      </c>
      <c r="P249" s="64">
        <v>17</v>
      </c>
      <c r="Q249" s="64">
        <v>32</v>
      </c>
      <c r="R249" s="64">
        <v>8</v>
      </c>
      <c r="S249" s="89">
        <f t="shared" si="15"/>
        <v>72</v>
      </c>
      <c r="T249" s="89" t="s">
        <v>20</v>
      </c>
      <c r="U249" s="90"/>
      <c r="V249" s="30"/>
      <c r="W249" s="91"/>
      <c r="X249" s="91"/>
      <c r="Y249" s="103"/>
    </row>
    <row r="250" ht="24" customHeight="1" spans="1:25">
      <c r="A250" s="24">
        <v>244</v>
      </c>
      <c r="B250" s="42"/>
      <c r="C250" s="30"/>
      <c r="D250" s="30"/>
      <c r="E250" s="30"/>
      <c r="F250" s="30"/>
      <c r="G250" s="30"/>
      <c r="H250" s="30"/>
      <c r="I250" s="30"/>
      <c r="J250" s="30"/>
      <c r="K250" s="30"/>
      <c r="L250" s="63" t="s">
        <v>633</v>
      </c>
      <c r="M250" s="64"/>
      <c r="N250" s="64" t="s">
        <v>610</v>
      </c>
      <c r="O250" s="64">
        <v>14.5</v>
      </c>
      <c r="P250" s="64">
        <v>2</v>
      </c>
      <c r="Q250" s="64">
        <v>10</v>
      </c>
      <c r="R250" s="64">
        <v>7</v>
      </c>
      <c r="S250" s="89">
        <f t="shared" si="15"/>
        <v>33.5</v>
      </c>
      <c r="T250" s="89" t="s">
        <v>173</v>
      </c>
      <c r="U250" s="90"/>
      <c r="V250" s="30"/>
      <c r="W250" s="91"/>
      <c r="X250" s="91"/>
      <c r="Y250" s="103"/>
    </row>
    <row r="251" ht="31.5" customHeight="1" spans="1:25">
      <c r="A251" s="24">
        <v>245</v>
      </c>
      <c r="B251" s="42"/>
      <c r="C251" s="30"/>
      <c r="D251" s="30"/>
      <c r="E251" s="30"/>
      <c r="F251" s="30"/>
      <c r="G251" s="30"/>
      <c r="H251" s="30"/>
      <c r="I251" s="30"/>
      <c r="J251" s="30"/>
      <c r="K251" s="30"/>
      <c r="L251" s="63" t="s">
        <v>634</v>
      </c>
      <c r="M251" s="64"/>
      <c r="N251" s="64" t="s">
        <v>635</v>
      </c>
      <c r="O251" s="64">
        <v>17.5</v>
      </c>
      <c r="P251" s="64">
        <v>19</v>
      </c>
      <c r="Q251" s="64">
        <v>30</v>
      </c>
      <c r="R251" s="64">
        <v>10</v>
      </c>
      <c r="S251" s="89">
        <f t="shared" si="15"/>
        <v>76.5</v>
      </c>
      <c r="T251" s="89" t="s">
        <v>20</v>
      </c>
      <c r="U251" s="90"/>
      <c r="V251" s="30"/>
      <c r="W251" s="91"/>
      <c r="X251" s="91"/>
      <c r="Y251" s="103"/>
    </row>
    <row r="252" ht="31.5" customHeight="1" spans="1:25">
      <c r="A252" s="24">
        <v>246</v>
      </c>
      <c r="B252" s="106"/>
      <c r="C252" s="40"/>
      <c r="D252" s="40"/>
      <c r="E252" s="40"/>
      <c r="F252" s="40"/>
      <c r="G252" s="40"/>
      <c r="H252" s="40"/>
      <c r="I252" s="40"/>
      <c r="J252" s="40"/>
      <c r="K252" s="40"/>
      <c r="L252" s="130" t="s">
        <v>636</v>
      </c>
      <c r="M252" s="70"/>
      <c r="N252" s="70" t="s">
        <v>610</v>
      </c>
      <c r="O252" s="70">
        <v>19</v>
      </c>
      <c r="P252" s="70">
        <v>8</v>
      </c>
      <c r="Q252" s="70">
        <v>24</v>
      </c>
      <c r="R252" s="70">
        <v>11</v>
      </c>
      <c r="S252" s="95">
        <f t="shared" si="15"/>
        <v>62</v>
      </c>
      <c r="T252" s="95" t="s">
        <v>20</v>
      </c>
      <c r="U252" s="96"/>
      <c r="V252" s="40"/>
      <c r="W252" s="97"/>
      <c r="X252" s="97"/>
      <c r="Y252" s="105"/>
    </row>
    <row r="253" ht="24" customHeight="1" spans="1:25">
      <c r="A253" s="24">
        <v>247</v>
      </c>
      <c r="B253" s="41" t="s">
        <v>637</v>
      </c>
      <c r="C253" s="27" t="s">
        <v>638</v>
      </c>
      <c r="D253" s="27" t="s">
        <v>639</v>
      </c>
      <c r="E253" s="27">
        <v>36</v>
      </c>
      <c r="F253" s="27">
        <v>29</v>
      </c>
      <c r="G253" s="27">
        <v>35</v>
      </c>
      <c r="H253" s="27">
        <v>60</v>
      </c>
      <c r="I253" s="27">
        <v>60</v>
      </c>
      <c r="J253" s="27">
        <f>SUM(E253:I253)</f>
        <v>220</v>
      </c>
      <c r="K253" s="27" t="s">
        <v>20</v>
      </c>
      <c r="L253" s="61" t="s">
        <v>640</v>
      </c>
      <c r="M253" s="62"/>
      <c r="N253" s="62"/>
      <c r="O253" s="62">
        <v>0</v>
      </c>
      <c r="P253" s="62">
        <v>0</v>
      </c>
      <c r="Q253" s="62">
        <v>0</v>
      </c>
      <c r="R253" s="62">
        <v>0</v>
      </c>
      <c r="S253" s="86">
        <f t="shared" ref="S253:S275" si="16">SUM(O253:R253)</f>
        <v>0</v>
      </c>
      <c r="T253" s="86" t="s">
        <v>173</v>
      </c>
      <c r="U253" s="87">
        <f>AVERAGE(S253:S275)</f>
        <v>60.8913043478261</v>
      </c>
      <c r="V253" s="27" t="s">
        <v>20</v>
      </c>
      <c r="W253" s="88">
        <f>(J253*0.6+U253*0.4)/190*100</f>
        <v>82.2929061784897</v>
      </c>
      <c r="X253" s="88" t="s">
        <v>21</v>
      </c>
      <c r="Y253" s="102" t="s">
        <v>69</v>
      </c>
    </row>
    <row r="254" ht="24" customHeight="1" spans="1:25">
      <c r="A254" s="24">
        <v>248</v>
      </c>
      <c r="B254" s="42"/>
      <c r="C254" s="30"/>
      <c r="D254" s="30"/>
      <c r="E254" s="30"/>
      <c r="F254" s="30"/>
      <c r="G254" s="30"/>
      <c r="H254" s="30"/>
      <c r="I254" s="30"/>
      <c r="J254" s="30"/>
      <c r="K254" s="30"/>
      <c r="L254" s="63" t="s">
        <v>641</v>
      </c>
      <c r="M254" s="64"/>
      <c r="N254" s="64" t="s">
        <v>642</v>
      </c>
      <c r="O254" s="64">
        <v>20</v>
      </c>
      <c r="P254" s="64">
        <v>19</v>
      </c>
      <c r="Q254" s="64">
        <v>14</v>
      </c>
      <c r="R254" s="64">
        <v>7</v>
      </c>
      <c r="S254" s="89">
        <f t="shared" si="16"/>
        <v>60</v>
      </c>
      <c r="T254" s="89" t="s">
        <v>20</v>
      </c>
      <c r="U254" s="90"/>
      <c r="V254" s="30"/>
      <c r="W254" s="91"/>
      <c r="X254" s="91"/>
      <c r="Y254" s="103"/>
    </row>
    <row r="255" ht="24" customHeight="1" spans="1:25">
      <c r="A255" s="24">
        <v>249</v>
      </c>
      <c r="B255" s="42"/>
      <c r="C255" s="30"/>
      <c r="D255" s="30"/>
      <c r="E255" s="30"/>
      <c r="F255" s="30"/>
      <c r="G255" s="30"/>
      <c r="H255" s="30"/>
      <c r="I255" s="30"/>
      <c r="J255" s="30"/>
      <c r="K255" s="30"/>
      <c r="L255" s="63" t="s">
        <v>643</v>
      </c>
      <c r="M255" s="64"/>
      <c r="N255" s="64" t="s">
        <v>644</v>
      </c>
      <c r="O255" s="64">
        <v>18</v>
      </c>
      <c r="P255" s="64">
        <v>17</v>
      </c>
      <c r="Q255" s="64">
        <v>18</v>
      </c>
      <c r="R255" s="64">
        <v>7</v>
      </c>
      <c r="S255" s="89">
        <f t="shared" si="16"/>
        <v>60</v>
      </c>
      <c r="T255" s="89" t="s">
        <v>20</v>
      </c>
      <c r="U255" s="90"/>
      <c r="V255" s="30"/>
      <c r="W255" s="91"/>
      <c r="X255" s="91"/>
      <c r="Y255" s="103"/>
    </row>
    <row r="256" ht="24" customHeight="1" spans="1:25">
      <c r="A256" s="24">
        <v>250</v>
      </c>
      <c r="B256" s="42"/>
      <c r="C256" s="30"/>
      <c r="D256" s="30"/>
      <c r="E256" s="30"/>
      <c r="F256" s="30"/>
      <c r="G256" s="30"/>
      <c r="H256" s="30"/>
      <c r="I256" s="30"/>
      <c r="J256" s="30"/>
      <c r="K256" s="30"/>
      <c r="L256" s="63" t="s">
        <v>645</v>
      </c>
      <c r="M256" s="64"/>
      <c r="N256" s="64" t="s">
        <v>646</v>
      </c>
      <c r="O256" s="64">
        <v>18</v>
      </c>
      <c r="P256" s="64">
        <v>14</v>
      </c>
      <c r="Q256" s="64">
        <v>18</v>
      </c>
      <c r="R256" s="64">
        <v>10</v>
      </c>
      <c r="S256" s="89">
        <f t="shared" si="16"/>
        <v>60</v>
      </c>
      <c r="T256" s="89" t="s">
        <v>20</v>
      </c>
      <c r="U256" s="90"/>
      <c r="V256" s="30"/>
      <c r="W256" s="91"/>
      <c r="X256" s="91"/>
      <c r="Y256" s="103"/>
    </row>
    <row r="257" ht="24" customHeight="1" spans="1:25">
      <c r="A257" s="24">
        <v>251</v>
      </c>
      <c r="B257" s="42"/>
      <c r="C257" s="30"/>
      <c r="D257" s="30"/>
      <c r="E257" s="30"/>
      <c r="F257" s="30"/>
      <c r="G257" s="30"/>
      <c r="H257" s="30"/>
      <c r="I257" s="30"/>
      <c r="J257" s="30"/>
      <c r="K257" s="30"/>
      <c r="L257" s="63" t="s">
        <v>647</v>
      </c>
      <c r="M257" s="64"/>
      <c r="N257" s="64" t="s">
        <v>648</v>
      </c>
      <c r="O257" s="64">
        <v>17</v>
      </c>
      <c r="P257" s="64">
        <v>19</v>
      </c>
      <c r="Q257" s="64">
        <v>17</v>
      </c>
      <c r="R257" s="64">
        <v>11</v>
      </c>
      <c r="S257" s="89">
        <f t="shared" si="16"/>
        <v>64</v>
      </c>
      <c r="T257" s="89" t="s">
        <v>20</v>
      </c>
      <c r="U257" s="90"/>
      <c r="V257" s="30"/>
      <c r="W257" s="91"/>
      <c r="X257" s="91"/>
      <c r="Y257" s="103"/>
    </row>
    <row r="258" ht="24" customHeight="1" spans="1:25">
      <c r="A258" s="24">
        <v>252</v>
      </c>
      <c r="B258" s="42"/>
      <c r="C258" s="30"/>
      <c r="D258" s="30"/>
      <c r="E258" s="30"/>
      <c r="F258" s="30"/>
      <c r="G258" s="30"/>
      <c r="H258" s="30"/>
      <c r="I258" s="30"/>
      <c r="J258" s="30"/>
      <c r="K258" s="30"/>
      <c r="L258" s="63" t="s">
        <v>649</v>
      </c>
      <c r="M258" s="64"/>
      <c r="N258" s="64" t="s">
        <v>650</v>
      </c>
      <c r="O258" s="64">
        <v>18</v>
      </c>
      <c r="P258" s="64">
        <v>17</v>
      </c>
      <c r="Q258" s="64">
        <v>20</v>
      </c>
      <c r="R258" s="64">
        <v>11</v>
      </c>
      <c r="S258" s="89">
        <f t="shared" si="16"/>
        <v>66</v>
      </c>
      <c r="T258" s="89" t="s">
        <v>20</v>
      </c>
      <c r="U258" s="90"/>
      <c r="V258" s="30"/>
      <c r="W258" s="91"/>
      <c r="X258" s="91"/>
      <c r="Y258" s="103"/>
    </row>
    <row r="259" ht="24" customHeight="1" spans="1:25">
      <c r="A259" s="24">
        <v>253</v>
      </c>
      <c r="B259" s="42"/>
      <c r="C259" s="30"/>
      <c r="D259" s="30"/>
      <c r="E259" s="30"/>
      <c r="F259" s="30"/>
      <c r="G259" s="30"/>
      <c r="H259" s="30"/>
      <c r="I259" s="30"/>
      <c r="J259" s="30"/>
      <c r="K259" s="30"/>
      <c r="L259" s="63" t="s">
        <v>651</v>
      </c>
      <c r="M259" s="64"/>
      <c r="N259" s="64" t="s">
        <v>652</v>
      </c>
      <c r="O259" s="64">
        <v>18</v>
      </c>
      <c r="P259" s="64">
        <v>17</v>
      </c>
      <c r="Q259" s="64">
        <v>18</v>
      </c>
      <c r="R259" s="64">
        <v>9</v>
      </c>
      <c r="S259" s="89">
        <f t="shared" si="16"/>
        <v>62</v>
      </c>
      <c r="T259" s="89" t="s">
        <v>20</v>
      </c>
      <c r="U259" s="90"/>
      <c r="V259" s="30"/>
      <c r="W259" s="91"/>
      <c r="X259" s="91"/>
      <c r="Y259" s="103"/>
    </row>
    <row r="260" ht="24" customHeight="1" spans="1:25">
      <c r="A260" s="24">
        <v>254</v>
      </c>
      <c r="B260" s="42"/>
      <c r="C260" s="30"/>
      <c r="D260" s="30"/>
      <c r="E260" s="30"/>
      <c r="F260" s="30"/>
      <c r="G260" s="30"/>
      <c r="H260" s="30"/>
      <c r="I260" s="30"/>
      <c r="J260" s="30"/>
      <c r="K260" s="30"/>
      <c r="L260" s="63" t="s">
        <v>653</v>
      </c>
      <c r="M260" s="64"/>
      <c r="N260" s="64" t="s">
        <v>654</v>
      </c>
      <c r="O260" s="64">
        <v>20</v>
      </c>
      <c r="P260" s="64">
        <v>17</v>
      </c>
      <c r="Q260" s="64">
        <v>17</v>
      </c>
      <c r="R260" s="64">
        <v>6</v>
      </c>
      <c r="S260" s="89">
        <f t="shared" si="16"/>
        <v>60</v>
      </c>
      <c r="T260" s="89" t="s">
        <v>20</v>
      </c>
      <c r="U260" s="90"/>
      <c r="V260" s="30"/>
      <c r="W260" s="91"/>
      <c r="X260" s="91"/>
      <c r="Y260" s="103"/>
    </row>
    <row r="261" ht="24" customHeight="1" spans="1:25">
      <c r="A261" s="24">
        <v>255</v>
      </c>
      <c r="B261" s="42"/>
      <c r="C261" s="30"/>
      <c r="D261" s="30"/>
      <c r="E261" s="30"/>
      <c r="F261" s="30"/>
      <c r="G261" s="30"/>
      <c r="H261" s="30"/>
      <c r="I261" s="30"/>
      <c r="J261" s="30"/>
      <c r="K261" s="30"/>
      <c r="L261" s="63" t="s">
        <v>655</v>
      </c>
      <c r="M261" s="136" t="s">
        <v>149</v>
      </c>
      <c r="N261" s="136" t="s">
        <v>656</v>
      </c>
      <c r="O261" s="136">
        <v>19</v>
      </c>
      <c r="P261" s="136">
        <v>17</v>
      </c>
      <c r="Q261" s="136">
        <v>13</v>
      </c>
      <c r="R261" s="136">
        <v>11</v>
      </c>
      <c r="S261" s="89">
        <f t="shared" si="16"/>
        <v>60</v>
      </c>
      <c r="T261" s="89" t="s">
        <v>20</v>
      </c>
      <c r="U261" s="90"/>
      <c r="V261" s="30"/>
      <c r="W261" s="91"/>
      <c r="X261" s="91"/>
      <c r="Y261" s="103"/>
    </row>
    <row r="262" ht="24" customHeight="1" spans="1:25">
      <c r="A262" s="24">
        <v>256</v>
      </c>
      <c r="B262" s="42"/>
      <c r="C262" s="30"/>
      <c r="D262" s="30"/>
      <c r="E262" s="30"/>
      <c r="F262" s="30"/>
      <c r="G262" s="30"/>
      <c r="H262" s="30"/>
      <c r="I262" s="30"/>
      <c r="J262" s="30"/>
      <c r="K262" s="30"/>
      <c r="L262" s="63" t="s">
        <v>657</v>
      </c>
      <c r="M262" s="64"/>
      <c r="N262" s="64" t="s">
        <v>658</v>
      </c>
      <c r="O262" s="64">
        <v>14</v>
      </c>
      <c r="P262" s="64">
        <v>17</v>
      </c>
      <c r="Q262" s="64">
        <v>35</v>
      </c>
      <c r="R262" s="64">
        <v>10.5</v>
      </c>
      <c r="S262" s="89">
        <f t="shared" si="16"/>
        <v>76.5</v>
      </c>
      <c r="T262" s="89" t="s">
        <v>20</v>
      </c>
      <c r="U262" s="90"/>
      <c r="V262" s="30"/>
      <c r="W262" s="91"/>
      <c r="X262" s="91"/>
      <c r="Y262" s="103"/>
    </row>
    <row r="263" ht="24" customHeight="1" spans="1:25">
      <c r="A263" s="24">
        <v>257</v>
      </c>
      <c r="B263" s="42"/>
      <c r="C263" s="30"/>
      <c r="D263" s="30"/>
      <c r="E263" s="30"/>
      <c r="F263" s="30"/>
      <c r="G263" s="30"/>
      <c r="H263" s="30"/>
      <c r="I263" s="30"/>
      <c r="J263" s="30"/>
      <c r="K263" s="30"/>
      <c r="L263" s="63" t="s">
        <v>659</v>
      </c>
      <c r="M263" s="64"/>
      <c r="N263" s="64" t="s">
        <v>660</v>
      </c>
      <c r="O263" s="64">
        <v>18</v>
      </c>
      <c r="P263" s="64">
        <v>17</v>
      </c>
      <c r="Q263" s="64">
        <v>14</v>
      </c>
      <c r="R263" s="64">
        <v>11</v>
      </c>
      <c r="S263" s="89">
        <f t="shared" si="16"/>
        <v>60</v>
      </c>
      <c r="T263" s="89" t="s">
        <v>20</v>
      </c>
      <c r="U263" s="90"/>
      <c r="V263" s="30"/>
      <c r="W263" s="91"/>
      <c r="X263" s="91"/>
      <c r="Y263" s="103"/>
    </row>
    <row r="264" ht="24" customHeight="1" spans="1:25">
      <c r="A264" s="24">
        <v>258</v>
      </c>
      <c r="B264" s="42"/>
      <c r="C264" s="30"/>
      <c r="D264" s="30"/>
      <c r="E264" s="30"/>
      <c r="F264" s="30"/>
      <c r="G264" s="30"/>
      <c r="H264" s="30"/>
      <c r="I264" s="30"/>
      <c r="J264" s="30"/>
      <c r="K264" s="30"/>
      <c r="L264" s="63" t="s">
        <v>661</v>
      </c>
      <c r="M264" s="64"/>
      <c r="N264" s="64" t="s">
        <v>662</v>
      </c>
      <c r="O264" s="64">
        <v>18</v>
      </c>
      <c r="P264" s="64">
        <v>17</v>
      </c>
      <c r="Q264" s="64">
        <v>20</v>
      </c>
      <c r="R264" s="64">
        <v>11</v>
      </c>
      <c r="S264" s="89">
        <f t="shared" si="16"/>
        <v>66</v>
      </c>
      <c r="T264" s="89" t="s">
        <v>20</v>
      </c>
      <c r="U264" s="90"/>
      <c r="V264" s="30"/>
      <c r="W264" s="91"/>
      <c r="X264" s="91"/>
      <c r="Y264" s="103"/>
    </row>
    <row r="265" ht="24" customHeight="1" spans="1:25">
      <c r="A265" s="24">
        <v>259</v>
      </c>
      <c r="B265" s="42"/>
      <c r="C265" s="30"/>
      <c r="D265" s="30"/>
      <c r="E265" s="30"/>
      <c r="F265" s="30"/>
      <c r="G265" s="30"/>
      <c r="H265" s="30"/>
      <c r="I265" s="30"/>
      <c r="J265" s="30"/>
      <c r="K265" s="30"/>
      <c r="L265" s="63" t="s">
        <v>663</v>
      </c>
      <c r="M265" s="64"/>
      <c r="N265" s="64" t="s">
        <v>664</v>
      </c>
      <c r="O265" s="64">
        <v>16</v>
      </c>
      <c r="P265" s="64">
        <v>17</v>
      </c>
      <c r="Q265" s="64">
        <v>22</v>
      </c>
      <c r="R265" s="64">
        <v>11</v>
      </c>
      <c r="S265" s="89">
        <f t="shared" si="16"/>
        <v>66</v>
      </c>
      <c r="T265" s="89" t="s">
        <v>20</v>
      </c>
      <c r="U265" s="90"/>
      <c r="V265" s="30"/>
      <c r="W265" s="91"/>
      <c r="X265" s="91"/>
      <c r="Y265" s="103"/>
    </row>
    <row r="266" ht="24" customHeight="1" spans="1:25">
      <c r="A266" s="24">
        <v>260</v>
      </c>
      <c r="B266" s="42"/>
      <c r="C266" s="30"/>
      <c r="D266" s="30"/>
      <c r="E266" s="30"/>
      <c r="F266" s="30"/>
      <c r="G266" s="30"/>
      <c r="H266" s="30"/>
      <c r="I266" s="30"/>
      <c r="J266" s="30"/>
      <c r="K266" s="30"/>
      <c r="L266" s="63" t="s">
        <v>665</v>
      </c>
      <c r="M266" s="64"/>
      <c r="N266" s="64" t="s">
        <v>666</v>
      </c>
      <c r="O266" s="64">
        <v>14</v>
      </c>
      <c r="P266" s="64">
        <v>17</v>
      </c>
      <c r="Q266" s="64">
        <v>20</v>
      </c>
      <c r="R266" s="64">
        <v>9</v>
      </c>
      <c r="S266" s="89">
        <f t="shared" si="16"/>
        <v>60</v>
      </c>
      <c r="T266" s="89" t="s">
        <v>20</v>
      </c>
      <c r="U266" s="90"/>
      <c r="V266" s="30"/>
      <c r="W266" s="91"/>
      <c r="X266" s="91"/>
      <c r="Y266" s="103"/>
    </row>
    <row r="267" ht="24" customHeight="1" spans="1:25">
      <c r="A267" s="24">
        <v>261</v>
      </c>
      <c r="B267" s="42"/>
      <c r="C267" s="30"/>
      <c r="D267" s="30"/>
      <c r="E267" s="30"/>
      <c r="F267" s="30"/>
      <c r="G267" s="30"/>
      <c r="H267" s="30"/>
      <c r="I267" s="30"/>
      <c r="J267" s="30"/>
      <c r="K267" s="30"/>
      <c r="L267" s="63" t="s">
        <v>667</v>
      </c>
      <c r="M267" s="64"/>
      <c r="N267" s="64" t="s">
        <v>668</v>
      </c>
      <c r="O267" s="64">
        <v>15.5</v>
      </c>
      <c r="P267" s="64">
        <v>17</v>
      </c>
      <c r="Q267" s="64">
        <v>18</v>
      </c>
      <c r="R267" s="64">
        <v>11</v>
      </c>
      <c r="S267" s="89">
        <f t="shared" si="16"/>
        <v>61.5</v>
      </c>
      <c r="T267" s="89" t="s">
        <v>20</v>
      </c>
      <c r="U267" s="90"/>
      <c r="V267" s="30"/>
      <c r="W267" s="91"/>
      <c r="X267" s="91"/>
      <c r="Y267" s="103"/>
    </row>
    <row r="268" ht="24" customHeight="1" spans="1:25">
      <c r="A268" s="24">
        <v>262</v>
      </c>
      <c r="B268" s="42"/>
      <c r="C268" s="30"/>
      <c r="D268" s="30"/>
      <c r="E268" s="30"/>
      <c r="F268" s="30"/>
      <c r="G268" s="30"/>
      <c r="H268" s="30"/>
      <c r="I268" s="30"/>
      <c r="J268" s="30"/>
      <c r="K268" s="30"/>
      <c r="L268" s="63" t="s">
        <v>669</v>
      </c>
      <c r="M268" s="64"/>
      <c r="N268" s="64" t="s">
        <v>670</v>
      </c>
      <c r="O268" s="64">
        <v>20</v>
      </c>
      <c r="P268" s="64">
        <v>20</v>
      </c>
      <c r="Q268" s="64">
        <v>14</v>
      </c>
      <c r="R268" s="64">
        <v>6</v>
      </c>
      <c r="S268" s="89">
        <f t="shared" si="16"/>
        <v>60</v>
      </c>
      <c r="T268" s="89" t="s">
        <v>20</v>
      </c>
      <c r="U268" s="90"/>
      <c r="V268" s="30"/>
      <c r="W268" s="91"/>
      <c r="X268" s="91"/>
      <c r="Y268" s="103"/>
    </row>
    <row r="269" ht="24" customHeight="1" spans="1:25">
      <c r="A269" s="24">
        <v>263</v>
      </c>
      <c r="B269" s="42"/>
      <c r="C269" s="30"/>
      <c r="D269" s="30"/>
      <c r="E269" s="30"/>
      <c r="F269" s="30"/>
      <c r="G269" s="30"/>
      <c r="H269" s="30"/>
      <c r="I269" s="30"/>
      <c r="J269" s="30"/>
      <c r="K269" s="30"/>
      <c r="L269" s="63" t="s">
        <v>671</v>
      </c>
      <c r="M269" s="136" t="s">
        <v>149</v>
      </c>
      <c r="N269" s="136" t="s">
        <v>672</v>
      </c>
      <c r="O269" s="136">
        <v>13</v>
      </c>
      <c r="P269" s="136">
        <v>17</v>
      </c>
      <c r="Q269" s="136">
        <v>20</v>
      </c>
      <c r="R269" s="136">
        <v>11</v>
      </c>
      <c r="S269" s="89">
        <f t="shared" si="16"/>
        <v>61</v>
      </c>
      <c r="T269" s="89" t="s">
        <v>20</v>
      </c>
      <c r="U269" s="90"/>
      <c r="V269" s="30"/>
      <c r="W269" s="91"/>
      <c r="X269" s="91"/>
      <c r="Y269" s="103"/>
    </row>
    <row r="270" ht="24" customHeight="1" spans="1:25">
      <c r="A270" s="24">
        <v>264</v>
      </c>
      <c r="B270" s="42"/>
      <c r="C270" s="30"/>
      <c r="D270" s="30"/>
      <c r="E270" s="30"/>
      <c r="F270" s="30"/>
      <c r="G270" s="30"/>
      <c r="H270" s="30"/>
      <c r="I270" s="30"/>
      <c r="J270" s="30"/>
      <c r="K270" s="30"/>
      <c r="L270" s="63" t="s">
        <v>673</v>
      </c>
      <c r="M270" s="64"/>
      <c r="N270" s="64" t="s">
        <v>674</v>
      </c>
      <c r="O270" s="64">
        <v>20</v>
      </c>
      <c r="P270" s="64">
        <v>17</v>
      </c>
      <c r="Q270" s="64">
        <v>18</v>
      </c>
      <c r="R270" s="64">
        <v>11</v>
      </c>
      <c r="S270" s="89">
        <f t="shared" si="16"/>
        <v>66</v>
      </c>
      <c r="T270" s="89" t="s">
        <v>20</v>
      </c>
      <c r="U270" s="90"/>
      <c r="V270" s="30"/>
      <c r="W270" s="91"/>
      <c r="X270" s="91"/>
      <c r="Y270" s="103"/>
    </row>
    <row r="271" ht="24" customHeight="1" spans="1:25">
      <c r="A271" s="24">
        <v>265</v>
      </c>
      <c r="B271" s="42"/>
      <c r="C271" s="30"/>
      <c r="D271" s="30"/>
      <c r="E271" s="30"/>
      <c r="F271" s="30"/>
      <c r="G271" s="30"/>
      <c r="H271" s="30"/>
      <c r="I271" s="30"/>
      <c r="J271" s="30"/>
      <c r="K271" s="30"/>
      <c r="L271" s="132" t="s">
        <v>675</v>
      </c>
      <c r="M271" s="64"/>
      <c r="N271" s="64" t="s">
        <v>676</v>
      </c>
      <c r="O271" s="64">
        <v>15</v>
      </c>
      <c r="P271" s="64">
        <v>17</v>
      </c>
      <c r="Q271" s="64">
        <v>31</v>
      </c>
      <c r="R271" s="64">
        <v>8</v>
      </c>
      <c r="S271" s="89">
        <f t="shared" si="16"/>
        <v>71</v>
      </c>
      <c r="T271" s="155" t="s">
        <v>20</v>
      </c>
      <c r="U271" s="90"/>
      <c r="V271" s="30"/>
      <c r="W271" s="91"/>
      <c r="X271" s="91"/>
      <c r="Y271" s="103"/>
    </row>
    <row r="272" ht="24" customHeight="1" spans="1:25">
      <c r="A272" s="24">
        <v>266</v>
      </c>
      <c r="B272" s="42"/>
      <c r="C272" s="30"/>
      <c r="D272" s="30"/>
      <c r="E272" s="30"/>
      <c r="F272" s="30"/>
      <c r="G272" s="30"/>
      <c r="H272" s="30"/>
      <c r="I272" s="30"/>
      <c r="J272" s="30"/>
      <c r="K272" s="30"/>
      <c r="L272" s="68" t="s">
        <v>677</v>
      </c>
      <c r="M272" s="64"/>
      <c r="N272" s="64" t="s">
        <v>678</v>
      </c>
      <c r="O272" s="64">
        <v>20</v>
      </c>
      <c r="P272" s="64">
        <v>17</v>
      </c>
      <c r="Q272" s="64">
        <v>14</v>
      </c>
      <c r="R272" s="64">
        <v>9</v>
      </c>
      <c r="S272" s="89">
        <f t="shared" si="16"/>
        <v>60</v>
      </c>
      <c r="T272" s="155" t="s">
        <v>20</v>
      </c>
      <c r="U272" s="90"/>
      <c r="V272" s="30"/>
      <c r="W272" s="91"/>
      <c r="X272" s="91"/>
      <c r="Y272" s="103"/>
    </row>
    <row r="273" ht="24" customHeight="1" spans="1:25">
      <c r="A273" s="24">
        <v>267</v>
      </c>
      <c r="B273" s="42"/>
      <c r="C273" s="30"/>
      <c r="D273" s="30"/>
      <c r="E273" s="30"/>
      <c r="F273" s="30"/>
      <c r="G273" s="30"/>
      <c r="H273" s="30"/>
      <c r="I273" s="30"/>
      <c r="J273" s="30"/>
      <c r="K273" s="30"/>
      <c r="L273" s="68" t="s">
        <v>679</v>
      </c>
      <c r="M273" s="64"/>
      <c r="N273" s="64" t="s">
        <v>680</v>
      </c>
      <c r="O273" s="64">
        <v>15.5</v>
      </c>
      <c r="P273" s="64">
        <v>17</v>
      </c>
      <c r="Q273" s="64">
        <v>26</v>
      </c>
      <c r="R273" s="64">
        <v>11</v>
      </c>
      <c r="S273" s="89">
        <f t="shared" si="16"/>
        <v>69.5</v>
      </c>
      <c r="T273" s="155" t="s">
        <v>20</v>
      </c>
      <c r="U273" s="90"/>
      <c r="V273" s="30"/>
      <c r="W273" s="91"/>
      <c r="X273" s="91"/>
      <c r="Y273" s="103"/>
    </row>
    <row r="274" ht="24" customHeight="1" spans="1:25">
      <c r="A274" s="24">
        <v>268</v>
      </c>
      <c r="B274" s="42"/>
      <c r="C274" s="30"/>
      <c r="D274" s="30"/>
      <c r="E274" s="30"/>
      <c r="F274" s="30"/>
      <c r="G274" s="30"/>
      <c r="H274" s="30"/>
      <c r="I274" s="30"/>
      <c r="J274" s="30"/>
      <c r="K274" s="30"/>
      <c r="L274" s="68" t="s">
        <v>681</v>
      </c>
      <c r="M274" s="64"/>
      <c r="N274" s="64" t="s">
        <v>682</v>
      </c>
      <c r="O274" s="64">
        <v>20</v>
      </c>
      <c r="P274" s="64">
        <v>17</v>
      </c>
      <c r="Q274" s="64">
        <v>17</v>
      </c>
      <c r="R274" s="64">
        <v>6</v>
      </c>
      <c r="S274" s="89">
        <f t="shared" si="16"/>
        <v>60</v>
      </c>
      <c r="T274" s="155" t="s">
        <v>20</v>
      </c>
      <c r="U274" s="90"/>
      <c r="V274" s="30"/>
      <c r="W274" s="91"/>
      <c r="X274" s="91"/>
      <c r="Y274" s="103"/>
    </row>
    <row r="275" ht="24" customHeight="1" spans="1:25">
      <c r="A275" s="24">
        <v>269</v>
      </c>
      <c r="B275" s="106"/>
      <c r="C275" s="40"/>
      <c r="D275" s="40"/>
      <c r="E275" s="40"/>
      <c r="F275" s="40"/>
      <c r="G275" s="40"/>
      <c r="H275" s="40"/>
      <c r="I275" s="40"/>
      <c r="J275" s="40"/>
      <c r="K275" s="40"/>
      <c r="L275" s="185" t="s">
        <v>683</v>
      </c>
      <c r="M275" s="137" t="s">
        <v>149</v>
      </c>
      <c r="N275" s="137" t="s">
        <v>676</v>
      </c>
      <c r="O275" s="137">
        <v>15</v>
      </c>
      <c r="P275" s="137">
        <v>17</v>
      </c>
      <c r="Q275" s="137">
        <v>31</v>
      </c>
      <c r="R275" s="137">
        <v>8</v>
      </c>
      <c r="S275" s="95">
        <f t="shared" si="16"/>
        <v>71</v>
      </c>
      <c r="T275" s="49" t="s">
        <v>20</v>
      </c>
      <c r="U275" s="96"/>
      <c r="V275" s="40"/>
      <c r="W275" s="97"/>
      <c r="X275" s="97"/>
      <c r="Y275" s="105"/>
    </row>
    <row r="276" ht="24" customHeight="1" spans="1:25">
      <c r="A276" s="24">
        <v>270</v>
      </c>
      <c r="B276" s="41" t="s">
        <v>684</v>
      </c>
      <c r="C276" s="188" t="s">
        <v>685</v>
      </c>
      <c r="D276" s="189" t="s">
        <v>686</v>
      </c>
      <c r="E276" s="189">
        <v>32</v>
      </c>
      <c r="F276" s="189">
        <v>23</v>
      </c>
      <c r="G276" s="189">
        <v>34</v>
      </c>
      <c r="H276" s="189">
        <v>58</v>
      </c>
      <c r="I276" s="189">
        <v>63</v>
      </c>
      <c r="J276" s="189">
        <f>SUM(E276:I276)</f>
        <v>210</v>
      </c>
      <c r="K276" s="189" t="s">
        <v>20</v>
      </c>
      <c r="L276" s="61" t="s">
        <v>687</v>
      </c>
      <c r="M276" s="62"/>
      <c r="N276" s="62" t="s">
        <v>688</v>
      </c>
      <c r="O276" s="62">
        <v>19</v>
      </c>
      <c r="P276" s="62">
        <v>19</v>
      </c>
      <c r="Q276" s="62">
        <v>26</v>
      </c>
      <c r="R276" s="62">
        <v>11</v>
      </c>
      <c r="S276" s="86">
        <f t="shared" ref="S276:S281" si="17">SUM(O276:R276)</f>
        <v>75</v>
      </c>
      <c r="T276" s="86" t="s">
        <v>20</v>
      </c>
      <c r="U276" s="87">
        <f>AVERAGE(S276:S281)</f>
        <v>62</v>
      </c>
      <c r="V276" s="27" t="s">
        <v>20</v>
      </c>
      <c r="W276" s="88">
        <f>(J276*0.6+U276*0.4)/190*100</f>
        <v>79.3684210526316</v>
      </c>
      <c r="X276" s="88" t="s">
        <v>20</v>
      </c>
      <c r="Y276" s="102" t="s">
        <v>72</v>
      </c>
    </row>
    <row r="277" ht="24" customHeight="1" spans="1:25">
      <c r="A277" s="24">
        <v>271</v>
      </c>
      <c r="B277" s="42"/>
      <c r="C277" s="190"/>
      <c r="D277" s="191"/>
      <c r="E277" s="191"/>
      <c r="F277" s="191"/>
      <c r="G277" s="191"/>
      <c r="H277" s="191"/>
      <c r="I277" s="191"/>
      <c r="J277" s="191"/>
      <c r="K277" s="191"/>
      <c r="L277" s="63" t="s">
        <v>689</v>
      </c>
      <c r="M277" s="64"/>
      <c r="N277" s="64" t="s">
        <v>688</v>
      </c>
      <c r="O277" s="64">
        <v>22</v>
      </c>
      <c r="P277" s="64">
        <v>19</v>
      </c>
      <c r="Q277" s="64">
        <v>16</v>
      </c>
      <c r="R277" s="64">
        <v>11</v>
      </c>
      <c r="S277" s="89">
        <f t="shared" si="17"/>
        <v>68</v>
      </c>
      <c r="T277" s="89" t="s">
        <v>20</v>
      </c>
      <c r="U277" s="90"/>
      <c r="V277" s="30"/>
      <c r="W277" s="91"/>
      <c r="X277" s="91"/>
      <c r="Y277" s="103"/>
    </row>
    <row r="278" ht="24" customHeight="1" spans="1:25">
      <c r="A278" s="24">
        <v>272</v>
      </c>
      <c r="B278" s="42"/>
      <c r="C278" s="190"/>
      <c r="D278" s="191"/>
      <c r="E278" s="191"/>
      <c r="F278" s="191"/>
      <c r="G278" s="191"/>
      <c r="H278" s="191"/>
      <c r="I278" s="191"/>
      <c r="J278" s="191"/>
      <c r="K278" s="191"/>
      <c r="L278" s="63" t="s">
        <v>690</v>
      </c>
      <c r="M278" s="64" t="s">
        <v>149</v>
      </c>
      <c r="N278" s="64" t="s">
        <v>688</v>
      </c>
      <c r="O278" s="64">
        <v>22</v>
      </c>
      <c r="P278" s="64">
        <v>19</v>
      </c>
      <c r="Q278" s="64">
        <v>32</v>
      </c>
      <c r="R278" s="64">
        <v>11</v>
      </c>
      <c r="S278" s="89">
        <f t="shared" si="17"/>
        <v>84</v>
      </c>
      <c r="T278" s="89" t="s">
        <v>20</v>
      </c>
      <c r="U278" s="90"/>
      <c r="V278" s="30"/>
      <c r="W278" s="91"/>
      <c r="X278" s="91"/>
      <c r="Y278" s="103"/>
    </row>
    <row r="279" ht="24" customHeight="1" spans="1:25">
      <c r="A279" s="24">
        <v>273</v>
      </c>
      <c r="B279" s="106" t="s">
        <v>691</v>
      </c>
      <c r="C279" s="192"/>
      <c r="D279" s="191"/>
      <c r="E279" s="191"/>
      <c r="F279" s="191"/>
      <c r="G279" s="191"/>
      <c r="H279" s="191"/>
      <c r="I279" s="191"/>
      <c r="J279" s="191"/>
      <c r="K279" s="191"/>
      <c r="L279" s="63" t="s">
        <v>692</v>
      </c>
      <c r="M279" s="64"/>
      <c r="N279" s="64" t="s">
        <v>688</v>
      </c>
      <c r="O279" s="64">
        <v>22</v>
      </c>
      <c r="P279" s="64">
        <v>19</v>
      </c>
      <c r="Q279" s="64">
        <v>25</v>
      </c>
      <c r="R279" s="64">
        <v>9</v>
      </c>
      <c r="S279" s="89">
        <f t="shared" si="17"/>
        <v>75</v>
      </c>
      <c r="T279" s="89" t="s">
        <v>20</v>
      </c>
      <c r="U279" s="90"/>
      <c r="V279" s="30"/>
      <c r="W279" s="91"/>
      <c r="X279" s="91"/>
      <c r="Y279" s="103"/>
    </row>
    <row r="280" ht="24" customHeight="1" spans="1:25">
      <c r="A280" s="24">
        <v>274</v>
      </c>
      <c r="B280" s="36"/>
      <c r="C280" s="192"/>
      <c r="D280" s="191"/>
      <c r="E280" s="191"/>
      <c r="F280" s="191"/>
      <c r="G280" s="191"/>
      <c r="H280" s="191"/>
      <c r="I280" s="191"/>
      <c r="J280" s="191"/>
      <c r="K280" s="191"/>
      <c r="L280" s="63" t="s">
        <v>693</v>
      </c>
      <c r="M280" s="64"/>
      <c r="N280" s="64" t="s">
        <v>688</v>
      </c>
      <c r="O280" s="64">
        <v>20</v>
      </c>
      <c r="P280" s="64">
        <v>10</v>
      </c>
      <c r="Q280" s="64">
        <v>0</v>
      </c>
      <c r="R280" s="64">
        <v>5</v>
      </c>
      <c r="S280" s="89">
        <f t="shared" si="17"/>
        <v>35</v>
      </c>
      <c r="T280" s="89" t="s">
        <v>173</v>
      </c>
      <c r="U280" s="90"/>
      <c r="V280" s="30"/>
      <c r="W280" s="91"/>
      <c r="X280" s="91"/>
      <c r="Y280" s="103"/>
    </row>
    <row r="281" ht="24" customHeight="1" spans="1:25">
      <c r="A281" s="24">
        <v>275</v>
      </c>
      <c r="B281" s="38"/>
      <c r="C281" s="193"/>
      <c r="D281" s="194"/>
      <c r="E281" s="194"/>
      <c r="F281" s="194"/>
      <c r="G281" s="194"/>
      <c r="H281" s="194"/>
      <c r="I281" s="194"/>
      <c r="J281" s="194"/>
      <c r="K281" s="194"/>
      <c r="L281" s="66" t="s">
        <v>694</v>
      </c>
      <c r="M281" s="67"/>
      <c r="N281" s="67" t="s">
        <v>688</v>
      </c>
      <c r="O281" s="67">
        <v>20</v>
      </c>
      <c r="P281" s="67">
        <v>10</v>
      </c>
      <c r="Q281" s="67">
        <v>0</v>
      </c>
      <c r="R281" s="67">
        <v>5</v>
      </c>
      <c r="S281" s="92">
        <f t="shared" si="17"/>
        <v>35</v>
      </c>
      <c r="T281" s="92" t="s">
        <v>173</v>
      </c>
      <c r="U281" s="93"/>
      <c r="V281" s="33"/>
      <c r="W281" s="94"/>
      <c r="X281" s="94"/>
      <c r="Y281" s="104"/>
    </row>
    <row r="282" ht="24" customHeight="1" spans="1:25">
      <c r="A282" s="24">
        <v>276</v>
      </c>
      <c r="B282" s="41" t="s">
        <v>695</v>
      </c>
      <c r="C282" s="27" t="s">
        <v>696</v>
      </c>
      <c r="D282" s="27" t="s">
        <v>697</v>
      </c>
      <c r="E282" s="27">
        <v>35</v>
      </c>
      <c r="F282" s="27">
        <v>26</v>
      </c>
      <c r="G282" s="27">
        <v>24</v>
      </c>
      <c r="H282" s="27">
        <v>42</v>
      </c>
      <c r="I282" s="27">
        <v>67</v>
      </c>
      <c r="J282" s="27">
        <f>SUM(E282:I282)</f>
        <v>194</v>
      </c>
      <c r="K282" s="27" t="s">
        <v>20</v>
      </c>
      <c r="L282" s="138" t="s">
        <v>698</v>
      </c>
      <c r="M282" s="62" t="s">
        <v>149</v>
      </c>
      <c r="N282" s="62" t="s">
        <v>699</v>
      </c>
      <c r="O282" s="62">
        <v>21</v>
      </c>
      <c r="P282" s="62">
        <v>17</v>
      </c>
      <c r="Q282" s="62">
        <v>38</v>
      </c>
      <c r="R282" s="62">
        <v>11</v>
      </c>
      <c r="S282" s="86">
        <f t="shared" ref="S282:S289" si="18">SUM(O282:R282)</f>
        <v>87</v>
      </c>
      <c r="T282" s="86" t="s">
        <v>20</v>
      </c>
      <c r="U282" s="87">
        <v>79.625</v>
      </c>
      <c r="V282" s="27" t="s">
        <v>20</v>
      </c>
      <c r="W282" s="88">
        <f>(J282*0.6+U282*0.4)/190*100</f>
        <v>78.0263157894737</v>
      </c>
      <c r="X282" s="88" t="s">
        <v>20</v>
      </c>
      <c r="Y282" s="102" t="s">
        <v>76</v>
      </c>
    </row>
    <row r="283" ht="33" customHeight="1" spans="1:25">
      <c r="A283" s="24">
        <v>277</v>
      </c>
      <c r="B283" s="42"/>
      <c r="C283" s="30"/>
      <c r="D283" s="30"/>
      <c r="E283" s="30"/>
      <c r="F283" s="30"/>
      <c r="G283" s="30"/>
      <c r="H283" s="30"/>
      <c r="I283" s="30"/>
      <c r="J283" s="30"/>
      <c r="K283" s="30"/>
      <c r="L283" s="132" t="s">
        <v>700</v>
      </c>
      <c r="M283" s="64" t="s">
        <v>149</v>
      </c>
      <c r="N283" s="64" t="s">
        <v>701</v>
      </c>
      <c r="O283" s="64">
        <v>20</v>
      </c>
      <c r="P283" s="64">
        <v>19</v>
      </c>
      <c r="Q283" s="64">
        <v>22</v>
      </c>
      <c r="R283" s="64">
        <v>11</v>
      </c>
      <c r="S283" s="89">
        <f t="shared" si="18"/>
        <v>72</v>
      </c>
      <c r="T283" s="89" t="s">
        <v>20</v>
      </c>
      <c r="U283" s="90"/>
      <c r="V283" s="30"/>
      <c r="W283" s="91"/>
      <c r="X283" s="91"/>
      <c r="Y283" s="103"/>
    </row>
    <row r="284" ht="24" customHeight="1" spans="1:25">
      <c r="A284" s="24">
        <v>278</v>
      </c>
      <c r="B284" s="42"/>
      <c r="C284" s="30"/>
      <c r="D284" s="30"/>
      <c r="E284" s="30"/>
      <c r="F284" s="30"/>
      <c r="G284" s="30"/>
      <c r="H284" s="30"/>
      <c r="I284" s="30"/>
      <c r="J284" s="30"/>
      <c r="K284" s="30"/>
      <c r="L284" s="132" t="s">
        <v>702</v>
      </c>
      <c r="M284" s="64" t="s">
        <v>149</v>
      </c>
      <c r="N284" s="64" t="s">
        <v>697</v>
      </c>
      <c r="O284" s="64">
        <v>22</v>
      </c>
      <c r="P284" s="64">
        <v>19</v>
      </c>
      <c r="Q284" s="64">
        <v>34</v>
      </c>
      <c r="R284" s="64">
        <v>11</v>
      </c>
      <c r="S284" s="89">
        <f t="shared" si="18"/>
        <v>86</v>
      </c>
      <c r="T284" s="89" t="s">
        <v>20</v>
      </c>
      <c r="U284" s="90"/>
      <c r="V284" s="30"/>
      <c r="W284" s="91"/>
      <c r="X284" s="91"/>
      <c r="Y284" s="103"/>
    </row>
    <row r="285" ht="24" customHeight="1" spans="1:25">
      <c r="A285" s="24">
        <v>279</v>
      </c>
      <c r="B285" s="42"/>
      <c r="C285" s="30"/>
      <c r="D285" s="30"/>
      <c r="E285" s="30"/>
      <c r="F285" s="30"/>
      <c r="G285" s="30"/>
      <c r="H285" s="30"/>
      <c r="I285" s="30"/>
      <c r="J285" s="30"/>
      <c r="K285" s="30"/>
      <c r="L285" s="132" t="s">
        <v>703</v>
      </c>
      <c r="M285" s="64" t="s">
        <v>149</v>
      </c>
      <c r="N285" s="64" t="s">
        <v>704</v>
      </c>
      <c r="O285" s="64">
        <v>20</v>
      </c>
      <c r="P285" s="64">
        <v>17</v>
      </c>
      <c r="Q285" s="64">
        <v>38</v>
      </c>
      <c r="R285" s="64">
        <v>11</v>
      </c>
      <c r="S285" s="89">
        <f t="shared" si="18"/>
        <v>86</v>
      </c>
      <c r="T285" s="89" t="s">
        <v>20</v>
      </c>
      <c r="U285" s="90"/>
      <c r="V285" s="30"/>
      <c r="W285" s="91"/>
      <c r="X285" s="91"/>
      <c r="Y285" s="103"/>
    </row>
    <row r="286" ht="24" customHeight="1" spans="1:25">
      <c r="A286" s="24">
        <v>280</v>
      </c>
      <c r="B286" s="42"/>
      <c r="C286" s="30"/>
      <c r="D286" s="30"/>
      <c r="E286" s="30"/>
      <c r="F286" s="30"/>
      <c r="G286" s="30"/>
      <c r="H286" s="30"/>
      <c r="I286" s="30"/>
      <c r="J286" s="30"/>
      <c r="K286" s="30"/>
      <c r="L286" s="132" t="s">
        <v>705</v>
      </c>
      <c r="M286" s="64"/>
      <c r="N286" s="64" t="s">
        <v>706</v>
      </c>
      <c r="O286" s="64">
        <v>20</v>
      </c>
      <c r="P286" s="64">
        <v>17</v>
      </c>
      <c r="Q286" s="64">
        <v>33</v>
      </c>
      <c r="R286" s="64">
        <v>9</v>
      </c>
      <c r="S286" s="89">
        <f t="shared" si="18"/>
        <v>79</v>
      </c>
      <c r="T286" s="89" t="s">
        <v>20</v>
      </c>
      <c r="U286" s="90"/>
      <c r="V286" s="30"/>
      <c r="W286" s="91"/>
      <c r="X286" s="91"/>
      <c r="Y286" s="103"/>
    </row>
    <row r="287" ht="24" customHeight="1" spans="1:25">
      <c r="A287" s="24">
        <v>281</v>
      </c>
      <c r="B287" s="42"/>
      <c r="C287" s="30"/>
      <c r="D287" s="30"/>
      <c r="E287" s="30"/>
      <c r="F287" s="30"/>
      <c r="G287" s="30"/>
      <c r="H287" s="30"/>
      <c r="I287" s="30"/>
      <c r="J287" s="30"/>
      <c r="K287" s="30"/>
      <c r="L287" s="132" t="s">
        <v>707</v>
      </c>
      <c r="M287" s="64"/>
      <c r="N287" s="64" t="s">
        <v>708</v>
      </c>
      <c r="O287" s="64">
        <v>18</v>
      </c>
      <c r="P287" s="64">
        <v>17</v>
      </c>
      <c r="Q287" s="64">
        <v>34</v>
      </c>
      <c r="R287" s="64">
        <v>11</v>
      </c>
      <c r="S287" s="89">
        <f t="shared" si="18"/>
        <v>80</v>
      </c>
      <c r="T287" s="89" t="s">
        <v>20</v>
      </c>
      <c r="U287" s="90"/>
      <c r="V287" s="30"/>
      <c r="W287" s="91"/>
      <c r="X287" s="91"/>
      <c r="Y287" s="103"/>
    </row>
    <row r="288" ht="24" customHeight="1" spans="1:25">
      <c r="A288" s="24">
        <v>282</v>
      </c>
      <c r="B288" s="42"/>
      <c r="C288" s="30"/>
      <c r="D288" s="30"/>
      <c r="E288" s="30"/>
      <c r="F288" s="30"/>
      <c r="G288" s="30"/>
      <c r="H288" s="30"/>
      <c r="I288" s="30"/>
      <c r="J288" s="30"/>
      <c r="K288" s="30"/>
      <c r="L288" s="132" t="s">
        <v>709</v>
      </c>
      <c r="M288" s="64"/>
      <c r="N288" s="64" t="s">
        <v>710</v>
      </c>
      <c r="O288" s="64">
        <v>21</v>
      </c>
      <c r="P288" s="64">
        <v>17</v>
      </c>
      <c r="Q288" s="64">
        <v>38</v>
      </c>
      <c r="R288" s="64">
        <v>11</v>
      </c>
      <c r="S288" s="89">
        <f t="shared" si="18"/>
        <v>87</v>
      </c>
      <c r="T288" s="89" t="s">
        <v>20</v>
      </c>
      <c r="U288" s="90"/>
      <c r="V288" s="30"/>
      <c r="W288" s="91"/>
      <c r="X288" s="91"/>
      <c r="Y288" s="103"/>
    </row>
    <row r="289" ht="24" customHeight="1" spans="1:25">
      <c r="A289" s="24">
        <v>283</v>
      </c>
      <c r="B289" s="106"/>
      <c r="C289" s="40"/>
      <c r="D289" s="40"/>
      <c r="E289" s="40"/>
      <c r="F289" s="40"/>
      <c r="G289" s="40"/>
      <c r="H289" s="40"/>
      <c r="I289" s="40"/>
      <c r="J289" s="40"/>
      <c r="K289" s="40"/>
      <c r="L289" s="130" t="s">
        <v>711</v>
      </c>
      <c r="M289" s="70"/>
      <c r="N289" s="70" t="s">
        <v>712</v>
      </c>
      <c r="O289" s="70">
        <v>20</v>
      </c>
      <c r="P289" s="70">
        <v>18</v>
      </c>
      <c r="Q289" s="70">
        <v>17</v>
      </c>
      <c r="R289" s="70">
        <v>5</v>
      </c>
      <c r="S289" s="95">
        <f t="shared" si="18"/>
        <v>60</v>
      </c>
      <c r="T289" s="95" t="s">
        <v>20</v>
      </c>
      <c r="U289" s="96"/>
      <c r="V289" s="40"/>
      <c r="W289" s="97"/>
      <c r="X289" s="97"/>
      <c r="Y289" s="105"/>
    </row>
    <row r="290" ht="21.75" customHeight="1" spans="1:25">
      <c r="A290" s="24">
        <v>284</v>
      </c>
      <c r="B290" s="41" t="s">
        <v>713</v>
      </c>
      <c r="C290" s="27" t="s">
        <v>714</v>
      </c>
      <c r="D290" s="27" t="s">
        <v>715</v>
      </c>
      <c r="E290" s="27">
        <v>30</v>
      </c>
      <c r="F290" s="27">
        <v>30</v>
      </c>
      <c r="G290" s="27">
        <v>12</v>
      </c>
      <c r="H290" s="27">
        <v>59</v>
      </c>
      <c r="I290" s="27">
        <v>65</v>
      </c>
      <c r="J290" s="27">
        <f>SUM(E290:I290)</f>
        <v>196</v>
      </c>
      <c r="K290" s="27" t="s">
        <v>20</v>
      </c>
      <c r="L290" s="61" t="s">
        <v>716</v>
      </c>
      <c r="M290" s="62" t="s">
        <v>149</v>
      </c>
      <c r="N290" s="62" t="s">
        <v>717</v>
      </c>
      <c r="O290" s="62">
        <v>21</v>
      </c>
      <c r="P290" s="62">
        <v>19</v>
      </c>
      <c r="Q290" s="62">
        <v>46</v>
      </c>
      <c r="R290" s="62">
        <v>11</v>
      </c>
      <c r="S290" s="86">
        <f t="shared" ref="S290:S293" si="19">SUM(O290:R290)</f>
        <v>97</v>
      </c>
      <c r="T290" s="86" t="s">
        <v>20</v>
      </c>
      <c r="U290" s="199">
        <f>AVERAGE(S290:S293)</f>
        <v>75.5</v>
      </c>
      <c r="V290" s="27" t="s">
        <v>20</v>
      </c>
      <c r="W290" s="88">
        <f>(J290*0.6+U290*0.4)/190*100</f>
        <v>77.7894736842105</v>
      </c>
      <c r="X290" s="88" t="s">
        <v>20</v>
      </c>
      <c r="Y290" s="102" t="s">
        <v>79</v>
      </c>
    </row>
    <row r="291" ht="21.75" customHeight="1" spans="1:25">
      <c r="A291" s="24">
        <v>285</v>
      </c>
      <c r="B291" s="42"/>
      <c r="C291" s="30"/>
      <c r="D291" s="30"/>
      <c r="E291" s="30"/>
      <c r="F291" s="30"/>
      <c r="G291" s="30"/>
      <c r="H291" s="30"/>
      <c r="I291" s="30"/>
      <c r="J291" s="30"/>
      <c r="K291" s="30"/>
      <c r="L291" s="63" t="s">
        <v>718</v>
      </c>
      <c r="M291" s="64"/>
      <c r="N291" s="64" t="s">
        <v>719</v>
      </c>
      <c r="O291" s="64">
        <v>21</v>
      </c>
      <c r="P291" s="64">
        <v>19</v>
      </c>
      <c r="Q291" s="64">
        <v>38</v>
      </c>
      <c r="R291" s="64">
        <v>7</v>
      </c>
      <c r="S291" s="89">
        <f t="shared" si="19"/>
        <v>85</v>
      </c>
      <c r="T291" s="89" t="s">
        <v>20</v>
      </c>
      <c r="U291" s="200"/>
      <c r="V291" s="30"/>
      <c r="W291" s="91"/>
      <c r="X291" s="91"/>
      <c r="Y291" s="103"/>
    </row>
    <row r="292" ht="21.75" customHeight="1" spans="1:25">
      <c r="A292" s="24">
        <v>286</v>
      </c>
      <c r="B292" s="42"/>
      <c r="C292" s="30"/>
      <c r="D292" s="30"/>
      <c r="E292" s="30"/>
      <c r="F292" s="30"/>
      <c r="G292" s="30"/>
      <c r="H292" s="30"/>
      <c r="I292" s="30"/>
      <c r="J292" s="30"/>
      <c r="K292" s="30"/>
      <c r="L292" s="63" t="s">
        <v>720</v>
      </c>
      <c r="M292" s="64"/>
      <c r="N292" s="64"/>
      <c r="O292" s="64">
        <v>21</v>
      </c>
      <c r="P292" s="64">
        <v>19</v>
      </c>
      <c r="Q292" s="64">
        <v>14</v>
      </c>
      <c r="R292" s="64">
        <v>6</v>
      </c>
      <c r="S292" s="89">
        <f t="shared" si="19"/>
        <v>60</v>
      </c>
      <c r="T292" s="89" t="s">
        <v>20</v>
      </c>
      <c r="U292" s="200"/>
      <c r="V292" s="30"/>
      <c r="W292" s="91"/>
      <c r="X292" s="91"/>
      <c r="Y292" s="103"/>
    </row>
    <row r="293" ht="20.25" customHeight="1" spans="1:25">
      <c r="A293" s="24">
        <v>287</v>
      </c>
      <c r="B293" s="106"/>
      <c r="C293" s="40"/>
      <c r="D293" s="40"/>
      <c r="E293" s="40"/>
      <c r="F293" s="40"/>
      <c r="G293" s="40"/>
      <c r="H293" s="40"/>
      <c r="I293" s="40"/>
      <c r="J293" s="40"/>
      <c r="K293" s="40"/>
      <c r="L293" s="130" t="s">
        <v>721</v>
      </c>
      <c r="M293" s="70"/>
      <c r="N293" s="70"/>
      <c r="O293" s="70">
        <v>21</v>
      </c>
      <c r="P293" s="70">
        <v>19</v>
      </c>
      <c r="Q293" s="70">
        <v>15</v>
      </c>
      <c r="R293" s="70">
        <v>5</v>
      </c>
      <c r="S293" s="95">
        <f t="shared" si="19"/>
        <v>60</v>
      </c>
      <c r="T293" s="95" t="s">
        <v>20</v>
      </c>
      <c r="U293" s="201"/>
      <c r="V293" s="40"/>
      <c r="W293" s="97"/>
      <c r="X293" s="97"/>
      <c r="Y293" s="105"/>
    </row>
    <row r="294" ht="36" customHeight="1" spans="1:25">
      <c r="A294" s="24">
        <v>288</v>
      </c>
      <c r="B294" s="41" t="s">
        <v>722</v>
      </c>
      <c r="C294" s="27" t="s">
        <v>723</v>
      </c>
      <c r="D294" s="27" t="s">
        <v>724</v>
      </c>
      <c r="E294" s="27">
        <v>30</v>
      </c>
      <c r="F294" s="27">
        <v>20</v>
      </c>
      <c r="G294" s="27">
        <v>35</v>
      </c>
      <c r="H294" s="27">
        <v>41</v>
      </c>
      <c r="I294" s="27">
        <v>53</v>
      </c>
      <c r="J294" s="27">
        <f>SUM(E294:I294)</f>
        <v>179</v>
      </c>
      <c r="K294" s="27" t="s">
        <v>20</v>
      </c>
      <c r="L294" s="61" t="s">
        <v>725</v>
      </c>
      <c r="M294" s="62" t="s">
        <v>149</v>
      </c>
      <c r="N294" s="62" t="s">
        <v>726</v>
      </c>
      <c r="O294" s="62">
        <v>22</v>
      </c>
      <c r="P294" s="62">
        <v>19</v>
      </c>
      <c r="Q294" s="62">
        <v>38</v>
      </c>
      <c r="R294" s="62">
        <v>9</v>
      </c>
      <c r="S294" s="86">
        <f t="shared" ref="S294:S296" si="20">SUM(O294:R294)</f>
        <v>88</v>
      </c>
      <c r="T294" s="86" t="s">
        <v>20</v>
      </c>
      <c r="U294" s="87">
        <f>AVERAGE(S294:S296)</f>
        <v>83.6666666666667</v>
      </c>
      <c r="V294" s="27" t="s">
        <v>20</v>
      </c>
      <c r="W294" s="88">
        <f>(J294*0.6+U294*0.4)/190*100</f>
        <v>74.140350877193</v>
      </c>
      <c r="X294" s="88" t="s">
        <v>20</v>
      </c>
      <c r="Y294" s="102" t="s">
        <v>76</v>
      </c>
    </row>
    <row r="295" ht="24" customHeight="1" spans="1:25">
      <c r="A295" s="24">
        <v>289</v>
      </c>
      <c r="B295" s="42"/>
      <c r="C295" s="30"/>
      <c r="D295" s="30"/>
      <c r="E295" s="30"/>
      <c r="F295" s="30"/>
      <c r="G295" s="30"/>
      <c r="H295" s="30"/>
      <c r="I295" s="30"/>
      <c r="J295" s="30"/>
      <c r="K295" s="30"/>
      <c r="L295" s="63" t="s">
        <v>727</v>
      </c>
      <c r="M295" s="64" t="s">
        <v>149</v>
      </c>
      <c r="N295" s="64" t="s">
        <v>728</v>
      </c>
      <c r="O295" s="64">
        <v>20</v>
      </c>
      <c r="P295" s="64">
        <v>19</v>
      </c>
      <c r="Q295" s="64">
        <v>27</v>
      </c>
      <c r="R295" s="64">
        <v>11</v>
      </c>
      <c r="S295" s="89">
        <f t="shared" si="20"/>
        <v>77</v>
      </c>
      <c r="T295" s="89" t="s">
        <v>20</v>
      </c>
      <c r="U295" s="90"/>
      <c r="V295" s="30"/>
      <c r="W295" s="91"/>
      <c r="X295" s="91"/>
      <c r="Y295" s="103"/>
    </row>
    <row r="296" ht="32.25" customHeight="1" spans="1:25">
      <c r="A296" s="195">
        <v>290</v>
      </c>
      <c r="B296" s="106"/>
      <c r="C296" s="40"/>
      <c r="D296" s="40"/>
      <c r="E296" s="40"/>
      <c r="F296" s="40"/>
      <c r="G296" s="40"/>
      <c r="H296" s="40"/>
      <c r="I296" s="40"/>
      <c r="J296" s="40"/>
      <c r="K296" s="40"/>
      <c r="L296" s="130" t="s">
        <v>729</v>
      </c>
      <c r="M296" s="70" t="s">
        <v>149</v>
      </c>
      <c r="N296" s="70" t="s">
        <v>730</v>
      </c>
      <c r="O296" s="70">
        <v>19</v>
      </c>
      <c r="P296" s="70">
        <v>19</v>
      </c>
      <c r="Q296" s="70">
        <v>38</v>
      </c>
      <c r="R296" s="70">
        <v>10</v>
      </c>
      <c r="S296" s="95">
        <f t="shared" si="20"/>
        <v>86</v>
      </c>
      <c r="T296" s="95" t="s">
        <v>20</v>
      </c>
      <c r="U296" s="96"/>
      <c r="V296" s="40"/>
      <c r="W296" s="97"/>
      <c r="X296" s="97"/>
      <c r="Y296" s="105"/>
    </row>
    <row r="297" ht="27" customHeight="1" spans="1:25">
      <c r="A297" s="196" t="s">
        <v>731</v>
      </c>
      <c r="B297" s="196"/>
      <c r="C297" s="196"/>
      <c r="D297" s="196"/>
      <c r="E297" s="196"/>
      <c r="F297" s="196"/>
      <c r="G297" s="196"/>
      <c r="H297" s="196"/>
      <c r="I297" s="196"/>
      <c r="J297" s="196"/>
      <c r="K297" s="196"/>
      <c r="L297" s="198" t="s">
        <v>84</v>
      </c>
      <c r="M297" s="198"/>
      <c r="N297" s="198"/>
      <c r="O297" s="198"/>
      <c r="P297" s="198"/>
      <c r="Q297" s="198"/>
      <c r="R297" s="198"/>
      <c r="S297" s="198"/>
      <c r="T297" s="198"/>
      <c r="U297" s="198"/>
      <c r="V297" s="198"/>
      <c r="W297" s="198"/>
      <c r="X297" s="198"/>
      <c r="Y297" s="198"/>
    </row>
    <row r="299" ht="109.5" customHeight="1" spans="1:25">
      <c r="A299" s="197" t="s">
        <v>85</v>
      </c>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row>
  </sheetData>
  <mergeCells count="356">
    <mergeCell ref="A1:Y1"/>
    <mergeCell ref="A2:Y2"/>
    <mergeCell ref="C3:K3"/>
    <mergeCell ref="L3:V3"/>
    <mergeCell ref="E4:I4"/>
    <mergeCell ref="O4:R4"/>
    <mergeCell ref="A297:K297"/>
    <mergeCell ref="L297:Y297"/>
    <mergeCell ref="A299:Y299"/>
    <mergeCell ref="A3:A6"/>
    <mergeCell ref="B3:B5"/>
    <mergeCell ref="B7:B49"/>
    <mergeCell ref="B50:B58"/>
    <mergeCell ref="B59:B66"/>
    <mergeCell ref="B67:B71"/>
    <mergeCell ref="B72:B87"/>
    <mergeCell ref="B88:B93"/>
    <mergeCell ref="B94:B107"/>
    <mergeCell ref="B108:B111"/>
    <mergeCell ref="B112:B116"/>
    <mergeCell ref="B117:B123"/>
    <mergeCell ref="B124:B160"/>
    <mergeCell ref="B161:B165"/>
    <mergeCell ref="B166:B190"/>
    <mergeCell ref="B191:B208"/>
    <mergeCell ref="B209:B226"/>
    <mergeCell ref="B227:B238"/>
    <mergeCell ref="B239:B252"/>
    <mergeCell ref="B253:B275"/>
    <mergeCell ref="B276:B278"/>
    <mergeCell ref="B279:B281"/>
    <mergeCell ref="B282:B289"/>
    <mergeCell ref="B290:B293"/>
    <mergeCell ref="B294:B296"/>
    <mergeCell ref="C4:C5"/>
    <mergeCell ref="C7:C49"/>
    <mergeCell ref="C50:C58"/>
    <mergeCell ref="C59:C66"/>
    <mergeCell ref="C67:C71"/>
    <mergeCell ref="C72:C87"/>
    <mergeCell ref="C88:C93"/>
    <mergeCell ref="C94:C107"/>
    <mergeCell ref="C108:C111"/>
    <mergeCell ref="C112:C116"/>
    <mergeCell ref="C117:C123"/>
    <mergeCell ref="C124:C160"/>
    <mergeCell ref="C161:C165"/>
    <mergeCell ref="C166:C190"/>
    <mergeCell ref="C191:C208"/>
    <mergeCell ref="C209:C226"/>
    <mergeCell ref="C227:C238"/>
    <mergeCell ref="C239:C252"/>
    <mergeCell ref="C253:C275"/>
    <mergeCell ref="C276:C281"/>
    <mergeCell ref="C282:C289"/>
    <mergeCell ref="C290:C293"/>
    <mergeCell ref="C294:C296"/>
    <mergeCell ref="D4:D5"/>
    <mergeCell ref="D7:D49"/>
    <mergeCell ref="D50:D58"/>
    <mergeCell ref="D59:D66"/>
    <mergeCell ref="D67:D71"/>
    <mergeCell ref="D72:D87"/>
    <mergeCell ref="D88:D93"/>
    <mergeCell ref="D94:D107"/>
    <mergeCell ref="D108:D111"/>
    <mergeCell ref="D112:D116"/>
    <mergeCell ref="D117:D123"/>
    <mergeCell ref="D124:D160"/>
    <mergeCell ref="D161:D165"/>
    <mergeCell ref="D166:D190"/>
    <mergeCell ref="D191:D208"/>
    <mergeCell ref="D209:D226"/>
    <mergeCell ref="D227:D238"/>
    <mergeCell ref="D239:D252"/>
    <mergeCell ref="D253:D275"/>
    <mergeCell ref="D276:D281"/>
    <mergeCell ref="D282:D289"/>
    <mergeCell ref="D290:D293"/>
    <mergeCell ref="D294:D296"/>
    <mergeCell ref="E7:E49"/>
    <mergeCell ref="E50:E58"/>
    <mergeCell ref="E59:E66"/>
    <mergeCell ref="E67:E71"/>
    <mergeCell ref="E72:E87"/>
    <mergeCell ref="E88:E93"/>
    <mergeCell ref="E94:E107"/>
    <mergeCell ref="E108:E111"/>
    <mergeCell ref="E112:E116"/>
    <mergeCell ref="E117:E123"/>
    <mergeCell ref="E124:E160"/>
    <mergeCell ref="E161:E165"/>
    <mergeCell ref="E166:E190"/>
    <mergeCell ref="E191:E208"/>
    <mergeCell ref="E209:E226"/>
    <mergeCell ref="E227:E238"/>
    <mergeCell ref="E239:E252"/>
    <mergeCell ref="E253:E275"/>
    <mergeCell ref="E276:E281"/>
    <mergeCell ref="E282:E289"/>
    <mergeCell ref="E290:E293"/>
    <mergeCell ref="E294:E296"/>
    <mergeCell ref="F7:F49"/>
    <mergeCell ref="F50:F58"/>
    <mergeCell ref="F59:F66"/>
    <mergeCell ref="F67:F71"/>
    <mergeCell ref="F72:F87"/>
    <mergeCell ref="F88:F93"/>
    <mergeCell ref="F94:F107"/>
    <mergeCell ref="F108:F111"/>
    <mergeCell ref="F112:F116"/>
    <mergeCell ref="F117:F123"/>
    <mergeCell ref="F124:F160"/>
    <mergeCell ref="F161:F165"/>
    <mergeCell ref="F166:F190"/>
    <mergeCell ref="F191:F208"/>
    <mergeCell ref="F209:F226"/>
    <mergeCell ref="F227:F238"/>
    <mergeCell ref="F239:F252"/>
    <mergeCell ref="F253:F275"/>
    <mergeCell ref="F276:F281"/>
    <mergeCell ref="F282:F289"/>
    <mergeCell ref="F290:F293"/>
    <mergeCell ref="F294:F296"/>
    <mergeCell ref="G7:G49"/>
    <mergeCell ref="G50:G58"/>
    <mergeCell ref="G59:G66"/>
    <mergeCell ref="G67:G71"/>
    <mergeCell ref="G72:G87"/>
    <mergeCell ref="G88:G93"/>
    <mergeCell ref="G94:G107"/>
    <mergeCell ref="G108:G111"/>
    <mergeCell ref="G112:G116"/>
    <mergeCell ref="G117:G123"/>
    <mergeCell ref="G124:G160"/>
    <mergeCell ref="G161:G165"/>
    <mergeCell ref="G166:G190"/>
    <mergeCell ref="G191:G208"/>
    <mergeCell ref="G209:G226"/>
    <mergeCell ref="G227:G238"/>
    <mergeCell ref="G239:G252"/>
    <mergeCell ref="G253:G275"/>
    <mergeCell ref="G276:G281"/>
    <mergeCell ref="G282:G289"/>
    <mergeCell ref="G290:G293"/>
    <mergeCell ref="G294:G296"/>
    <mergeCell ref="H7:H49"/>
    <mergeCell ref="H50:H58"/>
    <mergeCell ref="H59:H66"/>
    <mergeCell ref="H67:H71"/>
    <mergeCell ref="H72:H87"/>
    <mergeCell ref="H88:H93"/>
    <mergeCell ref="H94:H107"/>
    <mergeCell ref="H108:H111"/>
    <mergeCell ref="H112:H116"/>
    <mergeCell ref="H117:H123"/>
    <mergeCell ref="H124:H160"/>
    <mergeCell ref="H161:H165"/>
    <mergeCell ref="H166:H190"/>
    <mergeCell ref="H191:H208"/>
    <mergeCell ref="H209:H226"/>
    <mergeCell ref="H227:H238"/>
    <mergeCell ref="H239:H252"/>
    <mergeCell ref="H253:H275"/>
    <mergeCell ref="H276:H281"/>
    <mergeCell ref="H282:H289"/>
    <mergeCell ref="H290:H293"/>
    <mergeCell ref="H294:H296"/>
    <mergeCell ref="I7:I49"/>
    <mergeCell ref="I50:I58"/>
    <mergeCell ref="I59:I66"/>
    <mergeCell ref="I67:I71"/>
    <mergeCell ref="I72:I87"/>
    <mergeCell ref="I88:I93"/>
    <mergeCell ref="I94:I107"/>
    <mergeCell ref="I108:I111"/>
    <mergeCell ref="I112:I116"/>
    <mergeCell ref="I117:I123"/>
    <mergeCell ref="I124:I160"/>
    <mergeCell ref="I161:I165"/>
    <mergeCell ref="I166:I190"/>
    <mergeCell ref="I191:I208"/>
    <mergeCell ref="I209:I226"/>
    <mergeCell ref="I227:I238"/>
    <mergeCell ref="I239:I252"/>
    <mergeCell ref="I253:I275"/>
    <mergeCell ref="I276:I281"/>
    <mergeCell ref="I282:I289"/>
    <mergeCell ref="I290:I293"/>
    <mergeCell ref="I294:I296"/>
    <mergeCell ref="J4:J5"/>
    <mergeCell ref="J7:J49"/>
    <mergeCell ref="J50:J58"/>
    <mergeCell ref="J59:J66"/>
    <mergeCell ref="J67:J71"/>
    <mergeCell ref="J72:J87"/>
    <mergeCell ref="J88:J93"/>
    <mergeCell ref="J94:J107"/>
    <mergeCell ref="J108:J111"/>
    <mergeCell ref="J112:J116"/>
    <mergeCell ref="J117:J123"/>
    <mergeCell ref="J124:J160"/>
    <mergeCell ref="J161:J165"/>
    <mergeCell ref="J166:J190"/>
    <mergeCell ref="J191:J208"/>
    <mergeCell ref="J209:J226"/>
    <mergeCell ref="J227:J238"/>
    <mergeCell ref="J239:J252"/>
    <mergeCell ref="J253:J275"/>
    <mergeCell ref="J276:J281"/>
    <mergeCell ref="J282:J289"/>
    <mergeCell ref="J290:J293"/>
    <mergeCell ref="J294:J296"/>
    <mergeCell ref="K4:K5"/>
    <mergeCell ref="K7:K49"/>
    <mergeCell ref="K50:K58"/>
    <mergeCell ref="K59:K66"/>
    <mergeCell ref="K67:K71"/>
    <mergeCell ref="K72:K87"/>
    <mergeCell ref="K88:K93"/>
    <mergeCell ref="K94:K107"/>
    <mergeCell ref="K108:K111"/>
    <mergeCell ref="K112:K116"/>
    <mergeCell ref="K117:K123"/>
    <mergeCell ref="K124:K160"/>
    <mergeCell ref="K161:K165"/>
    <mergeCell ref="K166:K190"/>
    <mergeCell ref="K191:K208"/>
    <mergeCell ref="K209:K226"/>
    <mergeCell ref="K227:K238"/>
    <mergeCell ref="K239:K252"/>
    <mergeCell ref="K253:K275"/>
    <mergeCell ref="K276:K281"/>
    <mergeCell ref="K282:K289"/>
    <mergeCell ref="K290:K293"/>
    <mergeCell ref="K294:K296"/>
    <mergeCell ref="L4:L5"/>
    <mergeCell ref="M4:M5"/>
    <mergeCell ref="N4:N5"/>
    <mergeCell ref="S4:S5"/>
    <mergeCell ref="T4:T5"/>
    <mergeCell ref="U4:U5"/>
    <mergeCell ref="U7:U49"/>
    <mergeCell ref="U50:U58"/>
    <mergeCell ref="U59:U66"/>
    <mergeCell ref="U67:U71"/>
    <mergeCell ref="U72:U87"/>
    <mergeCell ref="U88:U93"/>
    <mergeCell ref="U94:U107"/>
    <mergeCell ref="U108:U111"/>
    <mergeCell ref="U112:U116"/>
    <mergeCell ref="U117:U123"/>
    <mergeCell ref="U124:U160"/>
    <mergeCell ref="U161:U165"/>
    <mergeCell ref="U166:U190"/>
    <mergeCell ref="U191:U208"/>
    <mergeCell ref="U209:U226"/>
    <mergeCell ref="U227:U238"/>
    <mergeCell ref="U239:U252"/>
    <mergeCell ref="U253:U275"/>
    <mergeCell ref="U276:U281"/>
    <mergeCell ref="U282:U289"/>
    <mergeCell ref="U290:U293"/>
    <mergeCell ref="U294:U296"/>
    <mergeCell ref="V4:V5"/>
    <mergeCell ref="V7:V49"/>
    <mergeCell ref="V50:V58"/>
    <mergeCell ref="V59:V66"/>
    <mergeCell ref="V67:V71"/>
    <mergeCell ref="V72:V87"/>
    <mergeCell ref="V88:V93"/>
    <mergeCell ref="V94:V107"/>
    <mergeCell ref="V108:V111"/>
    <mergeCell ref="V112:V116"/>
    <mergeCell ref="V117:V123"/>
    <mergeCell ref="V124:V160"/>
    <mergeCell ref="V161:V165"/>
    <mergeCell ref="V166:V190"/>
    <mergeCell ref="V191:V208"/>
    <mergeCell ref="V209:V226"/>
    <mergeCell ref="V227:V238"/>
    <mergeCell ref="V239:V252"/>
    <mergeCell ref="V253:V275"/>
    <mergeCell ref="V276:V281"/>
    <mergeCell ref="V282:V289"/>
    <mergeCell ref="V290:V293"/>
    <mergeCell ref="V294:V296"/>
    <mergeCell ref="W3:W5"/>
    <mergeCell ref="W7:W49"/>
    <mergeCell ref="W50:W58"/>
    <mergeCell ref="W59:W66"/>
    <mergeCell ref="W67:W71"/>
    <mergeCell ref="W72:W87"/>
    <mergeCell ref="W88:W93"/>
    <mergeCell ref="W94:W107"/>
    <mergeCell ref="W108:W111"/>
    <mergeCell ref="W112:W116"/>
    <mergeCell ref="W117:W123"/>
    <mergeCell ref="W124:W160"/>
    <mergeCell ref="W161:W165"/>
    <mergeCell ref="W166:W190"/>
    <mergeCell ref="W191:W208"/>
    <mergeCell ref="W209:W226"/>
    <mergeCell ref="W227:W238"/>
    <mergeCell ref="W239:W252"/>
    <mergeCell ref="W253:W275"/>
    <mergeCell ref="W276:W281"/>
    <mergeCell ref="W282:W289"/>
    <mergeCell ref="W290:W293"/>
    <mergeCell ref="W294:W296"/>
    <mergeCell ref="X3:X5"/>
    <mergeCell ref="X7:X49"/>
    <mergeCell ref="X50:X58"/>
    <mergeCell ref="X59:X66"/>
    <mergeCell ref="X67:X71"/>
    <mergeCell ref="X72:X87"/>
    <mergeCell ref="X88:X93"/>
    <mergeCell ref="X94:X107"/>
    <mergeCell ref="X108:X111"/>
    <mergeCell ref="X112:X116"/>
    <mergeCell ref="X117:X123"/>
    <mergeCell ref="X124:X160"/>
    <mergeCell ref="X161:X165"/>
    <mergeCell ref="X166:X190"/>
    <mergeCell ref="X191:X208"/>
    <mergeCell ref="X209:X226"/>
    <mergeCell ref="X227:X238"/>
    <mergeCell ref="X239:X252"/>
    <mergeCell ref="X253:X275"/>
    <mergeCell ref="X276:X281"/>
    <mergeCell ref="X282:X289"/>
    <mergeCell ref="X290:X293"/>
    <mergeCell ref="X294:X296"/>
    <mergeCell ref="Y3:Y5"/>
    <mergeCell ref="Y7:Y49"/>
    <mergeCell ref="Y50:Y58"/>
    <mergeCell ref="Y59:Y66"/>
    <mergeCell ref="Y67:Y71"/>
    <mergeCell ref="Y72:Y87"/>
    <mergeCell ref="Y88:Y93"/>
    <mergeCell ref="Y94:Y107"/>
    <mergeCell ref="Y108:Y111"/>
    <mergeCell ref="Y112:Y116"/>
    <mergeCell ref="Y117:Y123"/>
    <mergeCell ref="Y124:Y160"/>
    <mergeCell ref="Y161:Y165"/>
    <mergeCell ref="Y166:Y190"/>
    <mergeCell ref="Y191:Y208"/>
    <mergeCell ref="Y209:Y226"/>
    <mergeCell ref="Y227:Y238"/>
    <mergeCell ref="Y239:Y252"/>
    <mergeCell ref="Y253:Y275"/>
    <mergeCell ref="Y276:Y281"/>
    <mergeCell ref="Y282:Y289"/>
    <mergeCell ref="Y290:Y293"/>
    <mergeCell ref="Y294:Y296"/>
  </mergeCells>
  <printOptions horizontalCentered="1"/>
  <pageMargins left="0.118055555555556" right="0.118055555555556" top="0.550694444444444" bottom="0.550694444444444" header="0.314583333333333" footer="0.314583333333333"/>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评估汇总表</vt:lpstr>
      <vt:lpstr>评估明细表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PLAYTIME</dc:creator>
  <cp:lastModifiedBy>JEN</cp:lastModifiedBy>
  <dcterms:created xsi:type="dcterms:W3CDTF">2018-11-16T03:20:00Z</dcterms:created>
  <cp:lastPrinted>2018-11-20T03:09:00Z</cp:lastPrinted>
  <dcterms:modified xsi:type="dcterms:W3CDTF">2018-11-20T03:33:52Z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ies>
</file>