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95" activeTab="0"/>
  </bookViews>
  <sheets>
    <sheet name="开工项目 " sheetId="1" r:id="rId1"/>
    <sheet name="Sheet1" sheetId="2" r:id="rId2"/>
  </sheets>
  <definedNames>
    <definedName name="_xlnm.Print_Area" localSheetId="0">'开工项目 '!$A$1:$P$22</definedName>
    <definedName name="_xlnm.Print_Titles" localSheetId="0">'开工项目 '!$3:$5</definedName>
  </definedNames>
  <calcPr fullCalcOnLoad="1"/>
</workbook>
</file>

<file path=xl/sharedStrings.xml><?xml version="1.0" encoding="utf-8"?>
<sst xmlns="http://schemas.openxmlformats.org/spreadsheetml/2006/main" count="104" uniqueCount="89">
  <si>
    <t>类别</t>
  </si>
  <si>
    <t>序号</t>
  </si>
  <si>
    <t>责任主体</t>
  </si>
  <si>
    <t>项目业主</t>
  </si>
  <si>
    <t>项目名称</t>
  </si>
  <si>
    <t>项目地点</t>
  </si>
  <si>
    <t>筹建方式</t>
  </si>
  <si>
    <t>计划开工时间</t>
  </si>
  <si>
    <t>计划竣工时间</t>
  </si>
  <si>
    <t>计划总数</t>
  </si>
  <si>
    <t>其中</t>
  </si>
  <si>
    <t>城市棚户区</t>
  </si>
  <si>
    <t>公租房</t>
  </si>
  <si>
    <t>共有产权住房</t>
  </si>
  <si>
    <t>套数</t>
  </si>
  <si>
    <t>面积</t>
  </si>
  <si>
    <t>正式项目计划</t>
  </si>
  <si>
    <t>市住保办（城投公司）</t>
  </si>
  <si>
    <t>广州城投住房租赁投资发展有限公司</t>
  </si>
  <si>
    <t>榕悦花园</t>
  </si>
  <si>
    <t>黄埔区黄埔大道以北、宏明路以南、开创大道以东，临近城市主干道黄埔大道</t>
  </si>
  <si>
    <r>
      <rPr>
        <sz val="10"/>
        <color indexed="8"/>
        <rFont val="宋体"/>
        <family val="0"/>
      </rPr>
      <t>既有房源转用</t>
    </r>
  </si>
  <si>
    <t>-</t>
  </si>
  <si>
    <t>市住保办（珠江公司）</t>
  </si>
  <si>
    <t>广州珠江住房租赁发展投资有限公司</t>
  </si>
  <si>
    <t>嘉禾联边保障性住房项目</t>
  </si>
  <si>
    <t>广州市白云区嘉禾联边,西临空港大道，南临启德路</t>
  </si>
  <si>
    <t>既有房源转用</t>
  </si>
  <si>
    <t>荔湾区政府</t>
  </si>
  <si>
    <t>广州市荔湾区桥中街河沙股份合作经济联合社</t>
  </si>
  <si>
    <t>大坦沙岛更新改造项目AL0201024地块</t>
  </si>
  <si>
    <t>荔湾区大坦沙地段，市一中以北、河沙中路以南</t>
  </si>
  <si>
    <t>新建</t>
  </si>
  <si>
    <t>白云区政府</t>
  </si>
  <si>
    <r>
      <rPr>
        <sz val="10"/>
        <color indexed="8"/>
        <rFont val="宋体"/>
        <family val="0"/>
      </rPr>
      <t>广州市白云区新市街小坪经济联合社</t>
    </r>
  </si>
  <si>
    <t>小坪村城中村改造项目一期安置区（复建安置房）</t>
  </si>
  <si>
    <r>
      <rPr>
        <sz val="10"/>
        <color indexed="8"/>
        <rFont val="宋体"/>
        <family val="0"/>
      </rPr>
      <t>广州市白云区新市小坪村内</t>
    </r>
  </si>
  <si>
    <r>
      <rPr>
        <sz val="10"/>
        <color indexed="8"/>
        <rFont val="宋体"/>
        <family val="0"/>
      </rPr>
      <t>新建</t>
    </r>
  </si>
  <si>
    <t>广州市白云区黄石街陈田经济联合社</t>
  </si>
  <si>
    <t>陈田村城中村改造复建安置区项目AB2905050地块复建住宅</t>
  </si>
  <si>
    <t>白云区黄石街道陈田村内</t>
  </si>
  <si>
    <t>新建</t>
  </si>
  <si>
    <t>正式项目计划合计</t>
  </si>
  <si>
    <t>预备项目计划</t>
  </si>
  <si>
    <t>市住保办（珠江公司）</t>
  </si>
  <si>
    <r>
      <rPr>
        <sz val="10"/>
        <color indexed="8"/>
        <rFont val="宋体"/>
        <family val="0"/>
      </rPr>
      <t>龙归花园</t>
    </r>
  </si>
  <si>
    <t>白云区中部，东临广从路，南临龙兴西路，北靠黄兴田路，西临106国道</t>
  </si>
  <si>
    <t>-</t>
  </si>
  <si>
    <t>-</t>
  </si>
  <si>
    <t>原南方钢厂（三期）保障性住房项目</t>
  </si>
  <si>
    <t>广州市白云区机场高速公路与广花公路交界西侧</t>
  </si>
  <si>
    <t>新建</t>
  </si>
  <si>
    <t>市住保办（恒越房地产公司）</t>
  </si>
  <si>
    <t>广州恒越房地产有限公司</t>
  </si>
  <si>
    <t>广州番禺客运站TOD项目</t>
  </si>
  <si>
    <t>广州市番禺区亚运大道以北、傍雁路以西</t>
  </si>
  <si>
    <t>配建</t>
  </si>
  <si>
    <t>市住保办（悦商房地产公司）</t>
  </si>
  <si>
    <t>广州市悦商房地产开发有限公司</t>
  </si>
  <si>
    <t>悦商地产黄埔东路项目</t>
  </si>
  <si>
    <t>广州市黄埔区黄埔东路以北、龙头路以东</t>
  </si>
  <si>
    <t>配建</t>
  </si>
  <si>
    <t>市住保办（樾富房地产公司）</t>
  </si>
  <si>
    <t>广州樾富房地产开发有限公司</t>
  </si>
  <si>
    <t>黄埔东路以北、龙头路以西黄埔化工改造居住地块</t>
  </si>
  <si>
    <t>黄埔东路以北、龙头路以西</t>
  </si>
  <si>
    <t>荔湾区政府</t>
  </si>
  <si>
    <t>广州市荔湾区东漖街西塱经济联社</t>
  </si>
  <si>
    <t>西塱裕安围整治改造规划复建房</t>
  </si>
  <si>
    <t>广州市荔湾区西塱裕安围地段</t>
  </si>
  <si>
    <t>广州市荔湾区茶滘街茶滘股份合作经济联合社</t>
  </si>
  <si>
    <t>茶滘城中村项目（自编5号地块）</t>
  </si>
  <si>
    <t>荔湾区东漖北路茶滘路地段</t>
  </si>
  <si>
    <t>茶滘城中村项目（自编15号地块15-3、15-4栋）</t>
  </si>
  <si>
    <t>黄埔区政府</t>
  </si>
  <si>
    <r>
      <rPr>
        <sz val="10"/>
        <color indexed="8"/>
        <rFont val="宋体"/>
        <family val="0"/>
      </rPr>
      <t>广州港集团有限公司</t>
    </r>
  </si>
  <si>
    <r>
      <rPr>
        <sz val="10"/>
        <color indexed="8"/>
        <rFont val="宋体"/>
        <family val="0"/>
      </rPr>
      <t>筑港二村项目</t>
    </r>
  </si>
  <si>
    <r>
      <rPr>
        <sz val="10"/>
        <color indexed="8"/>
        <rFont val="宋体"/>
        <family val="0"/>
      </rPr>
      <t>黄埔区大沙地西路以北，港湾路以西</t>
    </r>
  </si>
  <si>
    <t>预备项目计划合计</t>
  </si>
  <si>
    <t>合计</t>
  </si>
  <si>
    <t>计划户型</t>
  </si>
  <si>
    <t>单间</t>
  </si>
  <si>
    <t>一房带厅</t>
  </si>
  <si>
    <t>两房带厅</t>
  </si>
  <si>
    <t>三房带厅</t>
  </si>
  <si>
    <t>其他户型</t>
  </si>
  <si>
    <t>单位：套、平方米</t>
  </si>
  <si>
    <t>广州市2021年保障性安居工程年度项目建设清单</t>
  </si>
  <si>
    <t>暂无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</si>
</sst>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10"/>
      <name val="方正小标宋简体"/>
      <family val="4"/>
    </font>
    <font>
      <sz val="20"/>
      <name val="方正小标宋简体"/>
      <family val="4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40">
      <alignment/>
      <protection/>
    </xf>
    <xf numFmtId="0" fontId="5" fillId="0" borderId="0" xfId="40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right" vertical="center"/>
      <protection/>
    </xf>
    <xf numFmtId="0" fontId="42" fillId="0" borderId="0" xfId="40" applyFont="1" applyAlignment="1">
      <alignment vertical="center" wrapText="1"/>
      <protection/>
    </xf>
    <xf numFmtId="0" fontId="43" fillId="0" borderId="10" xfId="41" applyFont="1" applyFill="1" applyBorder="1" applyAlignment="1">
      <alignment horizontal="center" vertical="center" wrapText="1"/>
      <protection/>
    </xf>
    <xf numFmtId="0" fontId="43" fillId="0" borderId="10" xfId="41" applyFont="1" applyFill="1" applyBorder="1" applyAlignment="1" applyProtection="1">
      <alignment horizontal="center" vertical="center" wrapText="1"/>
      <protection locked="0"/>
    </xf>
    <xf numFmtId="0" fontId="42" fillId="33" borderId="10" xfId="40" applyFont="1" applyFill="1" applyBorder="1" applyAlignment="1">
      <alignment horizontal="center" vertical="center"/>
      <protection/>
    </xf>
    <xf numFmtId="0" fontId="42" fillId="33" borderId="10" xfId="40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left" vertical="center" wrapText="1"/>
      <protection/>
    </xf>
    <xf numFmtId="57" fontId="42" fillId="33" borderId="10" xfId="40" applyNumberFormat="1" applyFont="1" applyFill="1" applyBorder="1" applyAlignment="1">
      <alignment horizontal="center" vertical="center" wrapText="1"/>
      <protection/>
    </xf>
    <xf numFmtId="0" fontId="0" fillId="0" borderId="0" xfId="40" applyAlignment="1">
      <alignment horizontal="center" vertical="center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0" fontId="42" fillId="0" borderId="10" xfId="40" applyFont="1" applyBorder="1" applyAlignment="1">
      <alignment horizontal="center" vertical="center" wrapText="1"/>
      <protection/>
    </xf>
    <xf numFmtId="0" fontId="42" fillId="0" borderId="10" xfId="40" applyFont="1" applyBorder="1" applyAlignment="1">
      <alignment horizontal="left" vertical="center" wrapText="1"/>
      <protection/>
    </xf>
    <xf numFmtId="0" fontId="42" fillId="33" borderId="10" xfId="40" applyFont="1" applyFill="1" applyBorder="1" applyAlignment="1">
      <alignment horizontal="left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left" vertical="center" wrapText="1"/>
      <protection/>
    </xf>
    <xf numFmtId="57" fontId="42" fillId="0" borderId="10" xfId="40" applyNumberFormat="1" applyFont="1" applyFill="1" applyBorder="1" applyAlignment="1">
      <alignment horizontal="center" vertical="center" wrapText="1"/>
      <protection/>
    </xf>
    <xf numFmtId="0" fontId="33" fillId="34" borderId="10" xfId="40" applyFont="1" applyFill="1" applyBorder="1" applyAlignment="1">
      <alignment horizontal="center" vertical="center"/>
      <protection/>
    </xf>
    <xf numFmtId="57" fontId="42" fillId="0" borderId="10" xfId="40" applyNumberFormat="1" applyFont="1" applyFill="1" applyBorder="1" applyAlignment="1">
      <alignment horizontal="center" vertical="center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40" applyFont="1" applyBorder="1" applyAlignment="1">
      <alignment vertical="center" wrapText="1"/>
      <protection/>
    </xf>
    <xf numFmtId="57" fontId="42" fillId="0" borderId="10" xfId="40" applyNumberFormat="1" applyFont="1" applyBorder="1" applyAlignment="1">
      <alignment horizontal="center" vertical="center"/>
      <protection/>
    </xf>
    <xf numFmtId="1" fontId="44" fillId="0" borderId="10" xfId="40" applyNumberFormat="1" applyFont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left" vertical="center" wrapText="1"/>
      <protection/>
    </xf>
    <xf numFmtId="0" fontId="44" fillId="33" borderId="10" xfId="40" applyFont="1" applyFill="1" applyBorder="1" applyAlignment="1">
      <alignment horizontal="center" vertical="center" wrapText="1"/>
      <protection/>
    </xf>
    <xf numFmtId="1" fontId="42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left" vertical="center" wrapText="1"/>
      <protection/>
    </xf>
    <xf numFmtId="1" fontId="44" fillId="0" borderId="10" xfId="40" applyNumberFormat="1" applyFont="1" applyFill="1" applyBorder="1" applyAlignment="1">
      <alignment horizontal="center" vertical="center" wrapText="1"/>
      <protection/>
    </xf>
    <xf numFmtId="2" fontId="44" fillId="0" borderId="10" xfId="40" applyNumberFormat="1" applyFont="1" applyFill="1" applyBorder="1" applyAlignment="1">
      <alignment horizontal="center" vertical="center" wrapText="1"/>
      <protection/>
    </xf>
    <xf numFmtId="0" fontId="33" fillId="34" borderId="10" xfId="40" applyFont="1" applyFill="1" applyBorder="1" applyAlignment="1">
      <alignment horizontal="center"/>
      <protection/>
    </xf>
    <xf numFmtId="0" fontId="45" fillId="0" borderId="0" xfId="40" applyFont="1" applyAlignment="1">
      <alignment horizontal="right" vertical="center"/>
      <protection/>
    </xf>
    <xf numFmtId="0" fontId="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40" applyFont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5" fillId="34" borderId="10" xfId="40" applyFont="1" applyFill="1" applyBorder="1" applyAlignment="1">
      <alignment horizontal="center" vertical="center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0" fontId="42" fillId="0" borderId="11" xfId="40" applyFont="1" applyBorder="1" applyAlignment="1">
      <alignment horizontal="center" vertical="center"/>
      <protection/>
    </xf>
    <xf numFmtId="0" fontId="42" fillId="0" borderId="12" xfId="40" applyFont="1" applyBorder="1" applyAlignment="1">
      <alignment horizontal="center" vertical="center"/>
      <protection/>
    </xf>
    <xf numFmtId="0" fontId="42" fillId="0" borderId="13" xfId="40" applyFont="1" applyBorder="1" applyAlignment="1">
      <alignment horizontal="center" vertical="center"/>
      <protection/>
    </xf>
    <xf numFmtId="0" fontId="42" fillId="0" borderId="14" xfId="40" applyFont="1" applyBorder="1" applyAlignment="1">
      <alignment horizontal="center" vertical="center"/>
      <protection/>
    </xf>
    <xf numFmtId="0" fontId="42" fillId="0" borderId="0" xfId="40" applyFont="1" applyBorder="1" applyAlignment="1">
      <alignment horizontal="center" vertical="center"/>
      <protection/>
    </xf>
    <xf numFmtId="0" fontId="42" fillId="0" borderId="15" xfId="40" applyFont="1" applyBorder="1" applyAlignment="1">
      <alignment horizontal="center" vertical="center"/>
      <protection/>
    </xf>
    <xf numFmtId="0" fontId="42" fillId="0" borderId="16" xfId="40" applyFont="1" applyBorder="1" applyAlignment="1">
      <alignment horizontal="center" vertical="center"/>
      <protection/>
    </xf>
    <xf numFmtId="0" fontId="42" fillId="0" borderId="17" xfId="40" applyFont="1" applyBorder="1" applyAlignment="1">
      <alignment horizontal="center" vertical="center"/>
      <protection/>
    </xf>
    <xf numFmtId="0" fontId="42" fillId="0" borderId="18" xfId="40" applyFont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/>
      <protection/>
    </xf>
    <xf numFmtId="0" fontId="5" fillId="0" borderId="17" xfId="40" applyFont="1" applyBorder="1" applyAlignment="1">
      <alignment horizontal="center" vertical="center"/>
      <protection/>
    </xf>
    <xf numFmtId="0" fontId="43" fillId="0" borderId="10" xfId="41" applyFont="1" applyFill="1" applyBorder="1" applyAlignment="1">
      <alignment horizontal="center" vertical="center" wrapText="1"/>
      <protection/>
    </xf>
    <xf numFmtId="0" fontId="43" fillId="0" borderId="10" xfId="40" applyNumberFormat="1" applyFont="1" applyFill="1" applyBorder="1" applyAlignment="1">
      <alignment horizontal="center" vertical="center"/>
      <protection/>
    </xf>
    <xf numFmtId="0" fontId="43" fillId="0" borderId="10" xfId="41" applyFont="1" applyFill="1" applyBorder="1" applyAlignment="1" applyProtection="1">
      <alignment horizontal="center" vertical="center" wrapText="1"/>
      <protection locked="0"/>
    </xf>
    <xf numFmtId="0" fontId="33" fillId="0" borderId="19" xfId="40" applyFont="1" applyBorder="1" applyAlignment="1">
      <alignment horizontal="center" vertical="center" wrapText="1"/>
      <protection/>
    </xf>
    <xf numFmtId="0" fontId="33" fillId="0" borderId="20" xfId="40" applyFont="1" applyBorder="1" applyAlignment="1">
      <alignment horizontal="center" vertical="center" wrapText="1"/>
      <protection/>
    </xf>
    <xf numFmtId="0" fontId="33" fillId="0" borderId="21" xfId="40" applyFont="1" applyBorder="1" applyAlignment="1">
      <alignment horizontal="center" vertical="center" wrapText="1"/>
      <protection/>
    </xf>
    <xf numFmtId="0" fontId="33" fillId="0" borderId="10" xfId="40" applyFont="1" applyBorder="1" applyAlignment="1">
      <alignment horizontal="center" vertical="center" wrapText="1"/>
      <protection/>
    </xf>
    <xf numFmtId="0" fontId="42" fillId="33" borderId="19" xfId="40" applyFont="1" applyFill="1" applyBorder="1" applyAlignment="1">
      <alignment horizontal="center" vertical="center"/>
      <protection/>
    </xf>
    <xf numFmtId="0" fontId="42" fillId="33" borderId="21" xfId="40" applyFont="1" applyFill="1" applyBorder="1" applyAlignment="1">
      <alignment horizontal="center" vertical="center"/>
      <protection/>
    </xf>
    <xf numFmtId="0" fontId="46" fillId="34" borderId="10" xfId="40" applyFont="1" applyFill="1" applyBorder="1" applyAlignment="1">
      <alignment horizontal="center" vertical="center"/>
      <protection/>
    </xf>
    <xf numFmtId="0" fontId="44" fillId="33" borderId="10" xfId="40" applyFont="1" applyFill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42" fillId="33" borderId="19" xfId="40" applyFont="1" applyFill="1" applyBorder="1" applyAlignment="1">
      <alignment horizontal="center" vertical="center" wrapText="1"/>
      <protection/>
    </xf>
    <xf numFmtId="0" fontId="42" fillId="33" borderId="20" xfId="40" applyFont="1" applyFill="1" applyBorder="1" applyAlignment="1">
      <alignment horizontal="center" vertical="center" wrapText="1"/>
      <protection/>
    </xf>
    <xf numFmtId="0" fontId="42" fillId="33" borderId="21" xfId="40" applyFont="1" applyFill="1" applyBorder="1" applyAlignment="1">
      <alignment horizontal="center" vertical="center" wrapText="1"/>
      <protection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SheetLayoutView="90" zoomScalePageLayoutView="0" workbookViewId="0" topLeftCell="A1">
      <selection activeCell="B1" sqref="B1:U1"/>
    </sheetView>
  </sheetViews>
  <sheetFormatPr defaultColWidth="4.8515625" defaultRowHeight="15"/>
  <cols>
    <col min="1" max="1" width="5.8515625" style="1" customWidth="1"/>
    <col min="2" max="2" width="4.8515625" style="1" customWidth="1"/>
    <col min="3" max="3" width="9.140625" style="1" customWidth="1"/>
    <col min="4" max="4" width="11.57421875" style="1" customWidth="1"/>
    <col min="5" max="5" width="15.00390625" style="1" customWidth="1"/>
    <col min="6" max="6" width="15.57421875" style="1" customWidth="1"/>
    <col min="7" max="7" width="6.28125" style="1" customWidth="1"/>
    <col min="8" max="9" width="10.421875" style="1" customWidth="1"/>
    <col min="10" max="10" width="8.57421875" style="1" customWidth="1"/>
    <col min="11" max="16" width="9.57421875" style="1" customWidth="1"/>
    <col min="17" max="21" width="8.57421875" style="1" customWidth="1"/>
    <col min="22" max="254" width="9.00390625" style="1" customWidth="1"/>
    <col min="255" max="255" width="5.8515625" style="1" customWidth="1"/>
    <col min="256" max="16384" width="4.8515625" style="1" customWidth="1"/>
  </cols>
  <sheetData>
    <row r="1" spans="2:21" ht="28.5" customHeight="1">
      <c r="B1" s="64" t="s">
        <v>87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2:24" ht="17.25" customHeight="1">
      <c r="B2" s="51"/>
      <c r="C2" s="51"/>
      <c r="D2" s="51"/>
      <c r="E2" s="2"/>
      <c r="F2" s="2"/>
      <c r="G2" s="2"/>
      <c r="H2" s="2"/>
      <c r="I2" s="2"/>
      <c r="J2" s="2"/>
      <c r="K2" s="51"/>
      <c r="L2" s="52"/>
      <c r="M2" s="2"/>
      <c r="N2" s="2"/>
      <c r="O2" s="2"/>
      <c r="P2" s="3"/>
      <c r="Q2" s="4"/>
      <c r="R2" s="4"/>
      <c r="S2" s="4"/>
      <c r="T2" s="4"/>
      <c r="U2" s="33" t="s">
        <v>86</v>
      </c>
      <c r="V2" s="4"/>
      <c r="W2" s="4"/>
      <c r="X2" s="4"/>
    </row>
    <row r="3" spans="1:21" ht="19.5" customHeight="1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  <c r="K3" s="54" t="s">
        <v>10</v>
      </c>
      <c r="L3" s="54"/>
      <c r="M3" s="54"/>
      <c r="N3" s="54"/>
      <c r="O3" s="54"/>
      <c r="P3" s="54"/>
      <c r="Q3" s="68" t="s">
        <v>80</v>
      </c>
      <c r="R3" s="69"/>
      <c r="S3" s="69"/>
      <c r="T3" s="69"/>
      <c r="U3" s="70"/>
    </row>
    <row r="4" spans="1:21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5" t="s">
        <v>11</v>
      </c>
      <c r="L4" s="55"/>
      <c r="M4" s="55" t="s">
        <v>12</v>
      </c>
      <c r="N4" s="55"/>
      <c r="O4" s="55" t="s">
        <v>13</v>
      </c>
      <c r="P4" s="55"/>
      <c r="Q4" s="71" t="s">
        <v>81</v>
      </c>
      <c r="R4" s="71" t="s">
        <v>82</v>
      </c>
      <c r="S4" s="71" t="s">
        <v>83</v>
      </c>
      <c r="T4" s="71" t="s">
        <v>84</v>
      </c>
      <c r="U4" s="71" t="s">
        <v>85</v>
      </c>
    </row>
    <row r="5" spans="1:21" ht="19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" t="s">
        <v>14</v>
      </c>
      <c r="L5" s="6" t="s">
        <v>15</v>
      </c>
      <c r="M5" s="6" t="s">
        <v>14</v>
      </c>
      <c r="N5" s="6" t="s">
        <v>15</v>
      </c>
      <c r="O5" s="6" t="s">
        <v>14</v>
      </c>
      <c r="P5" s="6" t="s">
        <v>15</v>
      </c>
      <c r="Q5" s="72"/>
      <c r="R5" s="72"/>
      <c r="S5" s="72"/>
      <c r="T5" s="72"/>
      <c r="U5" s="72"/>
    </row>
    <row r="6" spans="1:21" s="12" customFormat="1" ht="54.75" customHeight="1">
      <c r="A6" s="59" t="s">
        <v>16</v>
      </c>
      <c r="B6" s="7">
        <v>1</v>
      </c>
      <c r="C6" s="8" t="s">
        <v>17</v>
      </c>
      <c r="D6" s="8" t="s">
        <v>18</v>
      </c>
      <c r="E6" s="9" t="s">
        <v>19</v>
      </c>
      <c r="F6" s="10" t="s">
        <v>20</v>
      </c>
      <c r="G6" s="41" t="s">
        <v>27</v>
      </c>
      <c r="H6" s="11" t="s">
        <v>22</v>
      </c>
      <c r="I6" s="11" t="s">
        <v>22</v>
      </c>
      <c r="J6" s="8">
        <f>K6+M6+O6</f>
        <v>1869</v>
      </c>
      <c r="K6" s="7"/>
      <c r="L6" s="7"/>
      <c r="M6" s="7"/>
      <c r="N6" s="7"/>
      <c r="O6" s="7">
        <v>1869</v>
      </c>
      <c r="P6" s="7">
        <v>141006</v>
      </c>
      <c r="Q6" s="36">
        <v>0</v>
      </c>
      <c r="R6" s="36">
        <v>0</v>
      </c>
      <c r="S6" s="36">
        <v>978</v>
      </c>
      <c r="T6" s="36">
        <v>891</v>
      </c>
      <c r="U6" s="36">
        <v>0</v>
      </c>
    </row>
    <row r="7" spans="1:21" ht="89.25" customHeight="1">
      <c r="A7" s="59"/>
      <c r="B7" s="7">
        <v>2</v>
      </c>
      <c r="C7" s="8" t="s">
        <v>23</v>
      </c>
      <c r="D7" s="8" t="s">
        <v>24</v>
      </c>
      <c r="E7" s="8" t="s">
        <v>25</v>
      </c>
      <c r="F7" s="10" t="s">
        <v>26</v>
      </c>
      <c r="G7" s="41" t="s">
        <v>27</v>
      </c>
      <c r="H7" s="8" t="s">
        <v>22</v>
      </c>
      <c r="I7" s="11">
        <v>44531</v>
      </c>
      <c r="J7" s="8">
        <f>K7+M7+O7</f>
        <v>400</v>
      </c>
      <c r="K7" s="7"/>
      <c r="L7" s="7"/>
      <c r="M7" s="7"/>
      <c r="N7" s="7"/>
      <c r="O7" s="7">
        <v>400</v>
      </c>
      <c r="P7" s="7">
        <v>31703</v>
      </c>
      <c r="Q7" s="36">
        <v>0</v>
      </c>
      <c r="R7" s="36">
        <v>0</v>
      </c>
      <c r="S7" s="36">
        <v>200</v>
      </c>
      <c r="T7" s="36">
        <v>200</v>
      </c>
      <c r="U7" s="36">
        <v>0</v>
      </c>
    </row>
    <row r="8" spans="1:21" ht="54.75" customHeight="1">
      <c r="A8" s="59"/>
      <c r="B8" s="7">
        <v>3</v>
      </c>
      <c r="C8" s="7" t="s">
        <v>28</v>
      </c>
      <c r="D8" s="14" t="s">
        <v>29</v>
      </c>
      <c r="E8" s="9" t="s">
        <v>30</v>
      </c>
      <c r="F8" s="15" t="s">
        <v>31</v>
      </c>
      <c r="G8" s="13" t="s">
        <v>32</v>
      </c>
      <c r="H8" s="11">
        <v>44166</v>
      </c>
      <c r="I8" s="11">
        <v>45261</v>
      </c>
      <c r="J8" s="8">
        <f>K8+M8+O8</f>
        <v>2016</v>
      </c>
      <c r="K8" s="8">
        <v>2016</v>
      </c>
      <c r="L8" s="8">
        <v>201217</v>
      </c>
      <c r="M8" s="8"/>
      <c r="N8" s="8"/>
      <c r="O8" s="8"/>
      <c r="P8" s="8"/>
      <c r="Q8" s="34">
        <v>0</v>
      </c>
      <c r="R8" s="34">
        <v>256</v>
      </c>
      <c r="S8" s="34">
        <v>646</v>
      </c>
      <c r="T8" s="34">
        <v>898</v>
      </c>
      <c r="U8" s="37">
        <v>216</v>
      </c>
    </row>
    <row r="9" spans="1:21" ht="54.75" customHeight="1">
      <c r="A9" s="59"/>
      <c r="B9" s="7">
        <v>4</v>
      </c>
      <c r="C9" s="60" t="s">
        <v>33</v>
      </c>
      <c r="D9" s="8" t="s">
        <v>34</v>
      </c>
      <c r="E9" s="9" t="s">
        <v>35</v>
      </c>
      <c r="F9" s="16" t="s">
        <v>36</v>
      </c>
      <c r="G9" s="8" t="s">
        <v>37</v>
      </c>
      <c r="H9" s="11">
        <v>43891</v>
      </c>
      <c r="I9" s="11">
        <v>44562</v>
      </c>
      <c r="J9" s="8">
        <f>K9+M9+O9</f>
        <v>1958</v>
      </c>
      <c r="K9" s="7">
        <f>1772+186</f>
        <v>1958</v>
      </c>
      <c r="L9" s="7">
        <v>160090</v>
      </c>
      <c r="M9" s="7"/>
      <c r="N9" s="7"/>
      <c r="O9" s="7"/>
      <c r="P9" s="7"/>
      <c r="Q9" s="38">
        <v>220</v>
      </c>
      <c r="R9" s="38">
        <v>0</v>
      </c>
      <c r="S9" s="38">
        <v>434</v>
      </c>
      <c r="T9" s="38">
        <v>1182</v>
      </c>
      <c r="U9" s="38">
        <v>122</v>
      </c>
    </row>
    <row r="10" spans="1:21" s="12" customFormat="1" ht="54.75" customHeight="1">
      <c r="A10" s="59"/>
      <c r="B10" s="7">
        <v>5</v>
      </c>
      <c r="C10" s="61"/>
      <c r="D10" s="17" t="s">
        <v>38</v>
      </c>
      <c r="E10" s="17" t="s">
        <v>39</v>
      </c>
      <c r="F10" s="18" t="s">
        <v>40</v>
      </c>
      <c r="G10" s="17" t="s">
        <v>41</v>
      </c>
      <c r="H10" s="19">
        <v>44013</v>
      </c>
      <c r="I10" s="11">
        <v>44501</v>
      </c>
      <c r="J10" s="8">
        <f>K10+M10+O10</f>
        <v>1579</v>
      </c>
      <c r="K10" s="8">
        <v>1579</v>
      </c>
      <c r="L10" s="8">
        <v>203228</v>
      </c>
      <c r="M10" s="8"/>
      <c r="N10" s="8"/>
      <c r="O10" s="8"/>
      <c r="P10" s="8"/>
      <c r="Q10" s="39">
        <v>0</v>
      </c>
      <c r="R10" s="39">
        <v>0</v>
      </c>
      <c r="S10" s="39">
        <v>124</v>
      </c>
      <c r="T10" s="39">
        <v>818</v>
      </c>
      <c r="U10" s="39">
        <v>637</v>
      </c>
    </row>
    <row r="11" spans="1:21" ht="22.5" customHeight="1">
      <c r="A11" s="62" t="s">
        <v>42</v>
      </c>
      <c r="B11" s="62"/>
      <c r="C11" s="62"/>
      <c r="D11" s="62"/>
      <c r="E11" s="62"/>
      <c r="F11" s="62"/>
      <c r="G11" s="62"/>
      <c r="H11" s="62"/>
      <c r="I11" s="62"/>
      <c r="J11" s="20">
        <f aca="true" t="shared" si="0" ref="J11:U11">SUM(J6:J10)</f>
        <v>7822</v>
      </c>
      <c r="K11" s="20">
        <f t="shared" si="0"/>
        <v>5553</v>
      </c>
      <c r="L11" s="20">
        <f t="shared" si="0"/>
        <v>564535</v>
      </c>
      <c r="M11" s="20">
        <f t="shared" si="0"/>
        <v>0</v>
      </c>
      <c r="N11" s="20">
        <f t="shared" si="0"/>
        <v>0</v>
      </c>
      <c r="O11" s="20">
        <f t="shared" si="0"/>
        <v>2269</v>
      </c>
      <c r="P11" s="20">
        <f t="shared" si="0"/>
        <v>172709</v>
      </c>
      <c r="Q11" s="40">
        <f t="shared" si="0"/>
        <v>220</v>
      </c>
      <c r="R11" s="40">
        <f t="shared" si="0"/>
        <v>256</v>
      </c>
      <c r="S11" s="40">
        <f t="shared" si="0"/>
        <v>2382</v>
      </c>
      <c r="T11" s="40">
        <f t="shared" si="0"/>
        <v>3989</v>
      </c>
      <c r="U11" s="40">
        <f t="shared" si="0"/>
        <v>975</v>
      </c>
    </row>
    <row r="12" spans="1:21" ht="54.75" customHeight="1">
      <c r="A12" s="56" t="s">
        <v>43</v>
      </c>
      <c r="B12" s="7">
        <v>1</v>
      </c>
      <c r="C12" s="63" t="s">
        <v>44</v>
      </c>
      <c r="D12" s="63" t="s">
        <v>24</v>
      </c>
      <c r="E12" s="8" t="s">
        <v>45</v>
      </c>
      <c r="F12" s="10" t="s">
        <v>46</v>
      </c>
      <c r="G12" s="8" t="s">
        <v>21</v>
      </c>
      <c r="H12" s="8" t="s">
        <v>47</v>
      </c>
      <c r="I12" s="8" t="s">
        <v>48</v>
      </c>
      <c r="J12" s="8">
        <f aca="true" t="shared" si="1" ref="J12:J20">K12+M12+O12</f>
        <v>155</v>
      </c>
      <c r="K12" s="7"/>
      <c r="L12" s="7"/>
      <c r="M12" s="7"/>
      <c r="N12" s="7"/>
      <c r="O12" s="7">
        <v>155</v>
      </c>
      <c r="P12" s="7">
        <v>13798</v>
      </c>
      <c r="Q12" s="36">
        <v>0</v>
      </c>
      <c r="R12" s="36">
        <v>0</v>
      </c>
      <c r="S12" s="36">
        <v>80</v>
      </c>
      <c r="T12" s="36">
        <v>75</v>
      </c>
      <c r="U12" s="36">
        <v>0</v>
      </c>
    </row>
    <row r="13" spans="1:21" ht="54.75" customHeight="1">
      <c r="A13" s="57"/>
      <c r="B13" s="7">
        <v>2</v>
      </c>
      <c r="C13" s="63"/>
      <c r="D13" s="63"/>
      <c r="E13" s="8" t="s">
        <v>49</v>
      </c>
      <c r="F13" s="10" t="s">
        <v>50</v>
      </c>
      <c r="G13" s="13" t="s">
        <v>51</v>
      </c>
      <c r="H13" s="21">
        <v>44532</v>
      </c>
      <c r="I13" s="11">
        <v>45628</v>
      </c>
      <c r="J13" s="8">
        <f t="shared" si="1"/>
        <v>1062</v>
      </c>
      <c r="K13" s="7">
        <v>348</v>
      </c>
      <c r="L13" s="7">
        <v>20454</v>
      </c>
      <c r="M13" s="7">
        <v>714</v>
      </c>
      <c r="N13" s="7">
        <v>36243</v>
      </c>
      <c r="O13" s="7"/>
      <c r="P13" s="7"/>
      <c r="Q13" s="36">
        <v>0</v>
      </c>
      <c r="R13" s="36">
        <v>160</v>
      </c>
      <c r="S13" s="36">
        <v>742</v>
      </c>
      <c r="T13" s="36">
        <v>160</v>
      </c>
      <c r="U13" s="36">
        <v>0</v>
      </c>
    </row>
    <row r="14" spans="1:21" s="12" customFormat="1" ht="54.75" customHeight="1">
      <c r="A14" s="57"/>
      <c r="B14" s="7">
        <v>3</v>
      </c>
      <c r="C14" s="22" t="s">
        <v>52</v>
      </c>
      <c r="D14" s="22" t="s">
        <v>53</v>
      </c>
      <c r="E14" s="22" t="s">
        <v>54</v>
      </c>
      <c r="F14" s="23" t="s">
        <v>55</v>
      </c>
      <c r="G14" s="8" t="s">
        <v>56</v>
      </c>
      <c r="H14" s="24">
        <v>44348</v>
      </c>
      <c r="I14" s="24">
        <v>45627</v>
      </c>
      <c r="J14" s="8">
        <f t="shared" si="1"/>
        <v>120</v>
      </c>
      <c r="K14" s="8"/>
      <c r="L14" s="8"/>
      <c r="M14" s="8">
        <v>120</v>
      </c>
      <c r="N14" s="25">
        <v>6750</v>
      </c>
      <c r="O14" s="8"/>
      <c r="P14" s="8"/>
      <c r="Q14" s="42" t="s">
        <v>88</v>
      </c>
      <c r="R14" s="43"/>
      <c r="S14" s="43"/>
      <c r="T14" s="43"/>
      <c r="U14" s="44"/>
    </row>
    <row r="15" spans="1:21" s="12" customFormat="1" ht="54.75" customHeight="1">
      <c r="A15" s="57"/>
      <c r="B15" s="7">
        <v>4</v>
      </c>
      <c r="C15" s="22" t="s">
        <v>57</v>
      </c>
      <c r="D15" s="22" t="s">
        <v>58</v>
      </c>
      <c r="E15" s="22" t="s">
        <v>59</v>
      </c>
      <c r="F15" s="26" t="s">
        <v>60</v>
      </c>
      <c r="G15" s="8" t="s">
        <v>61</v>
      </c>
      <c r="H15" s="24">
        <v>44349</v>
      </c>
      <c r="I15" s="24">
        <v>45078</v>
      </c>
      <c r="J15" s="8">
        <f t="shared" si="1"/>
        <v>244</v>
      </c>
      <c r="K15" s="8"/>
      <c r="L15" s="8"/>
      <c r="M15" s="8">
        <v>244</v>
      </c>
      <c r="N15" s="25">
        <v>12600</v>
      </c>
      <c r="O15" s="8"/>
      <c r="P15" s="8"/>
      <c r="Q15" s="45"/>
      <c r="R15" s="46"/>
      <c r="S15" s="46"/>
      <c r="T15" s="46"/>
      <c r="U15" s="47"/>
    </row>
    <row r="16" spans="1:21" s="12" customFormat="1" ht="54.75" customHeight="1">
      <c r="A16" s="57"/>
      <c r="B16" s="7">
        <v>5</v>
      </c>
      <c r="C16" s="22" t="s">
        <v>62</v>
      </c>
      <c r="D16" s="22" t="s">
        <v>63</v>
      </c>
      <c r="E16" s="22" t="s">
        <v>64</v>
      </c>
      <c r="F16" s="23" t="s">
        <v>65</v>
      </c>
      <c r="G16" s="8" t="s">
        <v>61</v>
      </c>
      <c r="H16" s="24">
        <v>44350</v>
      </c>
      <c r="I16" s="24">
        <v>45473</v>
      </c>
      <c r="J16" s="8">
        <f t="shared" si="1"/>
        <v>396</v>
      </c>
      <c r="K16" s="8"/>
      <c r="L16" s="8"/>
      <c r="M16" s="8">
        <v>396</v>
      </c>
      <c r="N16" s="25">
        <v>21600</v>
      </c>
      <c r="O16" s="8"/>
      <c r="P16" s="8"/>
      <c r="Q16" s="48"/>
      <c r="R16" s="49"/>
      <c r="S16" s="49"/>
      <c r="T16" s="49"/>
      <c r="U16" s="50"/>
    </row>
    <row r="17" spans="1:21" ht="54.75" customHeight="1">
      <c r="A17" s="57"/>
      <c r="B17" s="7">
        <v>6</v>
      </c>
      <c r="C17" s="65" t="s">
        <v>66</v>
      </c>
      <c r="D17" s="27" t="s">
        <v>67</v>
      </c>
      <c r="E17" s="8" t="s">
        <v>68</v>
      </c>
      <c r="F17" s="10" t="s">
        <v>69</v>
      </c>
      <c r="G17" s="27" t="s">
        <v>32</v>
      </c>
      <c r="H17" s="11">
        <v>44470</v>
      </c>
      <c r="I17" s="11">
        <v>45078</v>
      </c>
      <c r="J17" s="8">
        <f t="shared" si="1"/>
        <v>100</v>
      </c>
      <c r="K17" s="8">
        <v>100</v>
      </c>
      <c r="L17" s="28">
        <v>6478.3</v>
      </c>
      <c r="M17" s="8"/>
      <c r="N17" s="8"/>
      <c r="O17" s="8"/>
      <c r="P17" s="8"/>
      <c r="Q17" s="34">
        <v>0</v>
      </c>
      <c r="R17" s="34">
        <v>48</v>
      </c>
      <c r="S17" s="34">
        <v>38</v>
      </c>
      <c r="T17" s="34">
        <v>14</v>
      </c>
      <c r="U17" s="34">
        <v>0</v>
      </c>
    </row>
    <row r="18" spans="1:21" ht="64.5" customHeight="1">
      <c r="A18" s="57"/>
      <c r="B18" s="7">
        <v>7</v>
      </c>
      <c r="C18" s="66"/>
      <c r="D18" s="9" t="s">
        <v>70</v>
      </c>
      <c r="E18" s="9" t="s">
        <v>71</v>
      </c>
      <c r="F18" s="29" t="s">
        <v>72</v>
      </c>
      <c r="G18" s="17" t="s">
        <v>32</v>
      </c>
      <c r="H18" s="11">
        <v>44470</v>
      </c>
      <c r="I18" s="11">
        <v>45444</v>
      </c>
      <c r="J18" s="8">
        <f t="shared" si="1"/>
        <v>705</v>
      </c>
      <c r="K18" s="17">
        <v>705</v>
      </c>
      <c r="L18" s="30">
        <v>56157</v>
      </c>
      <c r="M18" s="8"/>
      <c r="N18" s="31"/>
      <c r="O18" s="17"/>
      <c r="P18" s="8"/>
      <c r="Q18" s="34">
        <v>0</v>
      </c>
      <c r="R18" s="35">
        <v>62</v>
      </c>
      <c r="S18" s="35">
        <v>337</v>
      </c>
      <c r="T18" s="35">
        <v>266</v>
      </c>
      <c r="U18" s="35">
        <v>40</v>
      </c>
    </row>
    <row r="19" spans="1:21" ht="54.75" customHeight="1">
      <c r="A19" s="57"/>
      <c r="B19" s="7">
        <v>8</v>
      </c>
      <c r="C19" s="67"/>
      <c r="D19" s="9" t="s">
        <v>70</v>
      </c>
      <c r="E19" s="9" t="s">
        <v>73</v>
      </c>
      <c r="F19" s="29" t="s">
        <v>72</v>
      </c>
      <c r="G19" s="17" t="s">
        <v>32</v>
      </c>
      <c r="H19" s="11">
        <v>44348</v>
      </c>
      <c r="I19" s="11">
        <v>45444</v>
      </c>
      <c r="J19" s="9">
        <f t="shared" si="1"/>
        <v>434</v>
      </c>
      <c r="K19" s="9">
        <v>434</v>
      </c>
      <c r="L19" s="9">
        <v>37170</v>
      </c>
      <c r="M19" s="8"/>
      <c r="N19" s="8"/>
      <c r="O19" s="8"/>
      <c r="P19" s="8"/>
      <c r="Q19" s="34">
        <v>0</v>
      </c>
      <c r="R19" s="34">
        <v>124</v>
      </c>
      <c r="S19" s="34">
        <v>124</v>
      </c>
      <c r="T19" s="34">
        <v>155</v>
      </c>
      <c r="U19" s="34">
        <v>31</v>
      </c>
    </row>
    <row r="20" spans="1:21" s="12" customFormat="1" ht="45.75" customHeight="1">
      <c r="A20" s="58"/>
      <c r="B20" s="7">
        <v>9</v>
      </c>
      <c r="C20" s="8" t="s">
        <v>74</v>
      </c>
      <c r="D20" s="8" t="s">
        <v>75</v>
      </c>
      <c r="E20" s="8" t="s">
        <v>76</v>
      </c>
      <c r="F20" s="16" t="s">
        <v>77</v>
      </c>
      <c r="G20" s="13" t="s">
        <v>32</v>
      </c>
      <c r="H20" s="19">
        <v>44378</v>
      </c>
      <c r="I20" s="11">
        <v>45078</v>
      </c>
      <c r="J20" s="8">
        <f t="shared" si="1"/>
        <v>300</v>
      </c>
      <c r="K20" s="8"/>
      <c r="L20" s="8"/>
      <c r="M20" s="8">
        <v>300</v>
      </c>
      <c r="N20" s="8">
        <v>12000</v>
      </c>
      <c r="O20" s="8"/>
      <c r="P20" s="8"/>
      <c r="Q20" s="34">
        <v>0</v>
      </c>
      <c r="R20" s="36">
        <v>300</v>
      </c>
      <c r="S20" s="34">
        <v>0</v>
      </c>
      <c r="T20" s="34">
        <v>0</v>
      </c>
      <c r="U20" s="34">
        <v>0</v>
      </c>
    </row>
    <row r="21" spans="1:21" ht="21" customHeight="1">
      <c r="A21" s="62" t="s">
        <v>78</v>
      </c>
      <c r="B21" s="62"/>
      <c r="C21" s="62"/>
      <c r="D21" s="62"/>
      <c r="E21" s="62"/>
      <c r="F21" s="62"/>
      <c r="G21" s="62"/>
      <c r="H21" s="62"/>
      <c r="I21" s="62"/>
      <c r="J21" s="20">
        <f aca="true" t="shared" si="2" ref="J21:P21">SUM(J12:J20)</f>
        <v>3516</v>
      </c>
      <c r="K21" s="20">
        <f t="shared" si="2"/>
        <v>1587</v>
      </c>
      <c r="L21" s="20">
        <f t="shared" si="2"/>
        <v>120259.3</v>
      </c>
      <c r="M21" s="20">
        <f t="shared" si="2"/>
        <v>1774</v>
      </c>
      <c r="N21" s="20">
        <f t="shared" si="2"/>
        <v>89193</v>
      </c>
      <c r="O21" s="20">
        <f t="shared" si="2"/>
        <v>155</v>
      </c>
      <c r="P21" s="20">
        <f t="shared" si="2"/>
        <v>13798</v>
      </c>
      <c r="Q21" s="20">
        <f>SUM(Q12:Q20)</f>
        <v>0</v>
      </c>
      <c r="R21" s="20">
        <f>SUM(R12:R20)</f>
        <v>694</v>
      </c>
      <c r="S21" s="20">
        <f>SUM(S12:S20)</f>
        <v>1321</v>
      </c>
      <c r="T21" s="20">
        <f>SUM(T12:T20)</f>
        <v>670</v>
      </c>
      <c r="U21" s="20">
        <f>SUM(U12:U20)</f>
        <v>71</v>
      </c>
    </row>
    <row r="22" spans="1:21" ht="21" customHeight="1">
      <c r="A22" s="62" t="s">
        <v>79</v>
      </c>
      <c r="B22" s="62"/>
      <c r="C22" s="62"/>
      <c r="D22" s="62"/>
      <c r="E22" s="62"/>
      <c r="F22" s="62"/>
      <c r="G22" s="62"/>
      <c r="H22" s="62"/>
      <c r="I22" s="62"/>
      <c r="J22" s="32">
        <f aca="true" t="shared" si="3" ref="J22:P22">J21+J11</f>
        <v>11338</v>
      </c>
      <c r="K22" s="32">
        <f t="shared" si="3"/>
        <v>7140</v>
      </c>
      <c r="L22" s="32">
        <f t="shared" si="3"/>
        <v>684794.3</v>
      </c>
      <c r="M22" s="32">
        <f t="shared" si="3"/>
        <v>1774</v>
      </c>
      <c r="N22" s="32">
        <f t="shared" si="3"/>
        <v>89193</v>
      </c>
      <c r="O22" s="32">
        <f t="shared" si="3"/>
        <v>2424</v>
      </c>
      <c r="P22" s="32">
        <f t="shared" si="3"/>
        <v>186507</v>
      </c>
      <c r="Q22" s="32">
        <f>Q21+Q11</f>
        <v>220</v>
      </c>
      <c r="R22" s="32">
        <f>R21+R11</f>
        <v>950</v>
      </c>
      <c r="S22" s="32">
        <f>S21+S11</f>
        <v>3703</v>
      </c>
      <c r="T22" s="32">
        <f>T21+T11</f>
        <v>4659</v>
      </c>
      <c r="U22" s="32">
        <f>U21+U11</f>
        <v>1046</v>
      </c>
    </row>
  </sheetData>
  <sheetProtection/>
  <protectedRanges>
    <protectedRange sqref="F6:I6 F8:I9 F7:H7" name="区域1"/>
  </protectedRanges>
  <mergeCells count="33">
    <mergeCell ref="B1:U1"/>
    <mergeCell ref="C17:C19"/>
    <mergeCell ref="A21:I21"/>
    <mergeCell ref="A22:I22"/>
    <mergeCell ref="Q3:U3"/>
    <mergeCell ref="Q4:Q5"/>
    <mergeCell ref="R4:R5"/>
    <mergeCell ref="S4:S5"/>
    <mergeCell ref="T4:T5"/>
    <mergeCell ref="U4:U5"/>
    <mergeCell ref="A12:A20"/>
    <mergeCell ref="A6:A10"/>
    <mergeCell ref="C9:C10"/>
    <mergeCell ref="A11:I11"/>
    <mergeCell ref="C12:C13"/>
    <mergeCell ref="D12:D13"/>
    <mergeCell ref="H3:H5"/>
    <mergeCell ref="I3:I5"/>
    <mergeCell ref="J3:J5"/>
    <mergeCell ref="K3:P3"/>
    <mergeCell ref="K4:L4"/>
    <mergeCell ref="M4:N4"/>
    <mergeCell ref="O4:P4"/>
    <mergeCell ref="Q14:U16"/>
    <mergeCell ref="B2:D2"/>
    <mergeCell ref="K2:L2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31496062992125984" right="0.31496062992125984" top="0.5118110236220472" bottom="0.6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神州网信技术有限公司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陈昌荣1622081143427</dc:creator>
  <cp:keywords/>
  <dc:description/>
  <cp:lastModifiedBy>张志华</cp:lastModifiedBy>
  <dcterms:created xsi:type="dcterms:W3CDTF">2021-05-27T03:10:58Z</dcterms:created>
  <dcterms:modified xsi:type="dcterms:W3CDTF">2021-06-07T08:53:39Z</dcterms:modified>
  <cp:category/>
  <cp:version/>
  <cp:contentType/>
  <cp:contentStatus/>
</cp:coreProperties>
</file>