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5" yWindow="3705" windowWidth="28710" windowHeight="11205"/>
  </bookViews>
  <sheets>
    <sheet name="40届创新项目"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3" i="1" l="1"/>
  <c r="O32" i="1"/>
  <c r="N32" i="1"/>
  <c r="O31" i="1"/>
  <c r="N31" i="1"/>
  <c r="O30" i="1"/>
  <c r="N30" i="1"/>
  <c r="O29" i="1"/>
  <c r="N29" i="1"/>
  <c r="O28" i="1"/>
  <c r="N28" i="1"/>
  <c r="O27" i="1"/>
  <c r="N27" i="1"/>
  <c r="O26" i="1"/>
  <c r="N26" i="1"/>
  <c r="O25" i="1"/>
  <c r="N25" i="1"/>
  <c r="O24" i="1"/>
  <c r="N24" i="1"/>
  <c r="O23" i="1"/>
  <c r="N23" i="1"/>
  <c r="O22" i="1"/>
  <c r="N22" i="1"/>
  <c r="O21" i="1"/>
  <c r="N21" i="1"/>
  <c r="O20" i="1"/>
  <c r="N20" i="1"/>
  <c r="O19" i="1"/>
  <c r="N19" i="1"/>
  <c r="O18" i="1"/>
  <c r="N18" i="1"/>
  <c r="O17" i="1"/>
  <c r="N17" i="1"/>
  <c r="O16" i="1"/>
  <c r="N16" i="1"/>
  <c r="O15" i="1"/>
  <c r="N15" i="1"/>
  <c r="O14" i="1"/>
  <c r="N14" i="1"/>
  <c r="O13" i="1"/>
  <c r="N13" i="1"/>
  <c r="O12" i="1"/>
  <c r="N12" i="1"/>
  <c r="O11" i="1"/>
  <c r="N11" i="1"/>
  <c r="O10" i="1"/>
  <c r="N10" i="1"/>
  <c r="O9" i="1"/>
  <c r="N9" i="1"/>
  <c r="O8" i="1"/>
  <c r="N8" i="1"/>
  <c r="O7" i="1"/>
  <c r="N7" i="1"/>
  <c r="O6" i="1"/>
  <c r="N6" i="1"/>
</calcChain>
</file>

<file path=xl/sharedStrings.xml><?xml version="1.0" encoding="utf-8"?>
<sst xmlns="http://schemas.openxmlformats.org/spreadsheetml/2006/main" count="106" uniqueCount="60">
  <si>
    <r>
      <rPr>
        <sz val="14"/>
        <rFont val="黑体"/>
        <charset val="134"/>
      </rPr>
      <t>附件</t>
    </r>
    <r>
      <rPr>
        <sz val="14"/>
        <rFont val="Times New Roman"/>
        <family val="1"/>
      </rPr>
      <t>4</t>
    </r>
  </si>
  <si>
    <r>
      <rPr>
        <sz val="16"/>
        <rFont val="方正小标宋_GBK"/>
        <charset val="134"/>
      </rPr>
      <t>第</t>
    </r>
    <r>
      <rPr>
        <sz val="16"/>
        <rFont val="Times New Roman"/>
        <family val="1"/>
      </rPr>
      <t>40</t>
    </r>
    <r>
      <rPr>
        <sz val="16"/>
        <rFont val="方正小标宋_GBK"/>
        <charset val="134"/>
      </rPr>
      <t>届广州市青少年科技创新大赛青少年科技创新成果竞赛项目分配名额计算明细表</t>
    </r>
  </si>
  <si>
    <t>区属/单位</t>
  </si>
  <si>
    <t>39届市赛一等奖数量</t>
  </si>
  <si>
    <t>奖励</t>
  </si>
  <si>
    <t>39届省赛获奖数量</t>
  </si>
  <si>
    <t>38届全国赛获奖数量</t>
  </si>
  <si>
    <t>2023学年在校中小学生数</t>
  </si>
  <si>
    <t>各区（单位）基数</t>
  </si>
  <si>
    <t>奖励合计</t>
  </si>
  <si>
    <t>总数</t>
  </si>
  <si>
    <t>一等奖</t>
  </si>
  <si>
    <t>二等奖</t>
  </si>
  <si>
    <t>三等奖</t>
  </si>
  <si>
    <t>越秀区</t>
  </si>
  <si>
    <t>9-7</t>
  </si>
  <si>
    <t>2-1</t>
  </si>
  <si>
    <t>海珠区</t>
  </si>
  <si>
    <t>5-4</t>
  </si>
  <si>
    <t>1-1</t>
  </si>
  <si>
    <t>荔湾区</t>
  </si>
  <si>
    <t>天河区</t>
  </si>
  <si>
    <t>6-3</t>
  </si>
  <si>
    <t>白云区</t>
  </si>
  <si>
    <t>黄埔区</t>
  </si>
  <si>
    <t>番禺区</t>
  </si>
  <si>
    <t>4-3</t>
  </si>
  <si>
    <t>花都区</t>
  </si>
  <si>
    <t>南沙区</t>
  </si>
  <si>
    <t>从化区</t>
  </si>
  <si>
    <t>增城区</t>
  </si>
  <si>
    <t>华南师大附中</t>
  </si>
  <si>
    <t>/</t>
  </si>
  <si>
    <t>广东实验中学</t>
  </si>
  <si>
    <t>市二中</t>
  </si>
  <si>
    <t>市六中</t>
  </si>
  <si>
    <t>执信中学</t>
  </si>
  <si>
    <t>广雅中学</t>
  </si>
  <si>
    <t>广大附中</t>
  </si>
  <si>
    <t>中大附中</t>
  </si>
  <si>
    <t>市铁一中</t>
  </si>
  <si>
    <t>广东华侨中学</t>
  </si>
  <si>
    <t>市协和学校（中学）</t>
  </si>
  <si>
    <t>市协和学校（小学）</t>
  </si>
  <si>
    <t>广州外国语学校</t>
  </si>
  <si>
    <t>市儿童活动中心</t>
  </si>
  <si>
    <t>市少年宫</t>
  </si>
  <si>
    <t>华南师大附小</t>
  </si>
  <si>
    <t>0</t>
  </si>
  <si>
    <t>清华附中湾区学校</t>
  </si>
  <si>
    <t>其它每所市直学校</t>
  </si>
  <si>
    <t>∕</t>
  </si>
  <si>
    <t>每所职业学校</t>
  </si>
  <si>
    <t>奖励标准：</t>
  </si>
  <si>
    <t>1、市赛一等奖获得单位每一项奖励1个参赛名额，总奖励名额不超10个。</t>
  </si>
  <si>
    <t>2、省赛一等奖每一项奖励4个参赛名额,二等奖每一项奖励3个参赛名额，三等奖每一项奖励2个参赛名额。</t>
  </si>
  <si>
    <t>3、全国赛一等奖每一项奖励7个参赛名额，二等奖每一项奖励6个参赛名额，三等奖每一项奖励5个参赛名额（未举办全国赛，各区、局属学校暂不计入奖励名额）。</t>
  </si>
  <si>
    <t>4、省直属学校只奖励获得全国赛奖次；市直属学校、其它市属单位只奖励省赛及全国赛奖次；承办学校（单位）增加4个名额。</t>
  </si>
  <si>
    <t>5、各项奖励不累加；参赛项目在晋级比赛时出现与市赛申报信息不一致，将不能获得奖励名额。</t>
  </si>
  <si>
    <t>6、各区基数：按2023学年各区在校中小学生人数比例制定,以30个项目为上限，15个项目为下限。</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</si>
</sst>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1" x14ac:knownFonts="1">
    <font>
      <sz val="12"/>
      <name val="宋体"/>
      <charset val="134"/>
    </font>
    <font>
      <sz val="12"/>
      <color indexed="10"/>
      <name val="宋体"/>
      <charset val="134"/>
    </font>
    <font>
      <sz val="12"/>
      <color indexed="12"/>
      <name val="宋体"/>
      <charset val="134"/>
    </font>
    <font>
      <sz val="14"/>
      <name val="Times New Roman"/>
      <family val="1"/>
    </font>
    <font>
      <sz val="16"/>
      <name val="Times New Roman"/>
      <family val="1"/>
    </font>
    <font>
      <sz val="16"/>
      <name val="方正小标宋_GBK"/>
      <charset val="134"/>
    </font>
    <font>
      <sz val="16"/>
      <color indexed="12"/>
      <name val="方正小标宋_GBK"/>
      <charset val="134"/>
    </font>
    <font>
      <sz val="12"/>
      <name val="黑体"/>
      <charset val="134"/>
    </font>
    <font>
      <sz val="10"/>
      <name val="宋体"/>
      <charset val="134"/>
    </font>
    <font>
      <sz val="14"/>
      <name val="黑体"/>
      <charset val="134"/>
    </font>
    <font>
      <sz val="9"/>
      <name val="宋体"/>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s>
  <cellStyleXfs count="1">
    <xf numFmtId="0" fontId="0" fillId="0" borderId="0">
      <alignment vertical="center"/>
    </xf>
  </cellStyleXfs>
  <cellXfs count="50">
    <xf numFmtId="0" fontId="0" fillId="0" borderId="0" xfId="0">
      <alignment vertical="center"/>
    </xf>
    <xf numFmtId="0" fontId="0" fillId="0" borderId="0" xfId="0" applyFont="1">
      <alignment vertical="center"/>
    </xf>
    <xf numFmtId="0" fontId="1" fillId="0" borderId="0" xfId="0" applyFont="1">
      <alignment vertical="center"/>
    </xf>
    <xf numFmtId="0" fontId="2" fillId="0" borderId="0" xfId="0" applyFont="1">
      <alignment vertical="center"/>
    </xf>
    <xf numFmtId="0" fontId="1" fillId="0" borderId="0" xfId="0" applyFont="1" applyAlignment="1">
      <alignment horizontal="center" vertical="center"/>
    </xf>
    <xf numFmtId="0" fontId="0" fillId="0" borderId="0" xfId="0" applyFont="1" applyAlignment="1">
      <alignment horizontal="center" vertical="center"/>
    </xf>
    <xf numFmtId="0" fontId="2" fillId="0" borderId="0" xfId="0" applyFont="1" applyAlignment="1">
      <alignment horizontal="center" vertical="center"/>
    </xf>
    <xf numFmtId="176" fontId="2" fillId="0" borderId="0" xfId="0" applyNumberFormat="1" applyFont="1" applyAlignment="1">
      <alignment horizontal="center" vertical="center"/>
    </xf>
    <xf numFmtId="0" fontId="3" fillId="0" borderId="0" xfId="0" applyFont="1">
      <alignment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0" fillId="0" borderId="2" xfId="0" applyFont="1" applyFill="1" applyBorder="1" applyAlignment="1">
      <alignment horizontal="center" vertical="center"/>
    </xf>
    <xf numFmtId="49" fontId="0" fillId="0" borderId="2" xfId="0" applyNumberFormat="1" applyFont="1" applyFill="1" applyBorder="1" applyAlignment="1">
      <alignment horizontal="center" vertical="center"/>
    </xf>
    <xf numFmtId="0" fontId="0" fillId="0" borderId="2" xfId="0" applyNumberFormat="1" applyFont="1" applyFill="1" applyBorder="1" applyAlignment="1">
      <alignment horizontal="center" vertical="center"/>
    </xf>
    <xf numFmtId="49" fontId="0" fillId="0" borderId="3" xfId="0" applyNumberFormat="1" applyFont="1" applyFill="1" applyBorder="1" applyAlignment="1">
      <alignment horizontal="center" vertical="center"/>
    </xf>
    <xf numFmtId="0" fontId="0" fillId="0" borderId="3" xfId="0" applyNumberFormat="1" applyFont="1" applyFill="1" applyBorder="1" applyAlignment="1">
      <alignment horizontal="center" vertical="center"/>
    </xf>
    <xf numFmtId="0" fontId="0" fillId="0" borderId="5" xfId="0" applyNumberFormat="1" applyFont="1" applyFill="1" applyBorder="1" applyAlignment="1">
      <alignment horizontal="center" vertical="center"/>
    </xf>
    <xf numFmtId="0" fontId="0" fillId="0" borderId="2" xfId="0" applyNumberFormat="1" applyFont="1" applyBorder="1" applyAlignment="1">
      <alignment horizontal="center" vertical="center"/>
    </xf>
    <xf numFmtId="49" fontId="0" fillId="0" borderId="0" xfId="0" applyNumberFormat="1" applyFont="1" applyAlignment="1">
      <alignment horizontal="center" vertical="center"/>
    </xf>
    <xf numFmtId="0" fontId="0" fillId="0" borderId="2" xfId="0" applyNumberFormat="1" applyFont="1" applyFill="1" applyBorder="1">
      <alignment vertical="center"/>
    </xf>
    <xf numFmtId="0" fontId="8" fillId="0" borderId="0" xfId="0" applyFont="1">
      <alignment vertical="center"/>
    </xf>
    <xf numFmtId="176" fontId="5" fillId="0" borderId="1" xfId="0" applyNumberFormat="1" applyFont="1" applyBorder="1" applyAlignment="1">
      <alignment horizontal="center" vertical="center"/>
    </xf>
    <xf numFmtId="0" fontId="0" fillId="0" borderId="2" xfId="0" applyFont="1" applyBorder="1" applyAlignment="1">
      <alignment horizontal="center" vertical="center" wrapText="1"/>
    </xf>
    <xf numFmtId="176" fontId="0" fillId="0" borderId="2" xfId="0" applyNumberFormat="1" applyFont="1" applyBorder="1" applyAlignment="1">
      <alignment horizontal="center" vertical="center" wrapText="1"/>
    </xf>
    <xf numFmtId="0" fontId="0" fillId="0" borderId="2" xfId="0" applyFont="1" applyBorder="1" applyAlignment="1">
      <alignment horizontal="center" vertical="center"/>
    </xf>
    <xf numFmtId="49" fontId="0" fillId="0" borderId="2" xfId="0" applyNumberFormat="1" applyFont="1" applyBorder="1" applyAlignment="1">
      <alignment horizontal="center" vertical="center"/>
    </xf>
    <xf numFmtId="0" fontId="0" fillId="0" borderId="6" xfId="0" applyNumberFormat="1" applyFont="1" applyBorder="1" applyAlignment="1">
      <alignment horizontal="center" vertical="center"/>
    </xf>
    <xf numFmtId="0" fontId="8" fillId="0" borderId="0" xfId="0" applyFont="1" applyAlignment="1">
      <alignment horizontal="center" vertical="center"/>
    </xf>
    <xf numFmtId="176" fontId="8" fillId="0" borderId="0" xfId="0" applyNumberFormat="1" applyFont="1" applyAlignment="1">
      <alignment horizontal="center" vertical="center"/>
    </xf>
    <xf numFmtId="176" fontId="8" fillId="0" borderId="0" xfId="0" applyNumberFormat="1" applyFont="1">
      <alignment vertical="center"/>
    </xf>
    <xf numFmtId="176" fontId="0" fillId="0" borderId="0" xfId="0" applyNumberFormat="1" applyFont="1" applyAlignment="1">
      <alignment horizontal="center" vertical="center"/>
    </xf>
    <xf numFmtId="0" fontId="4" fillId="0" borderId="0"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8" fillId="0" borderId="0" xfId="0" applyFont="1">
      <alignment vertical="center"/>
    </xf>
    <xf numFmtId="0" fontId="8" fillId="0" borderId="0" xfId="0" applyFont="1" applyAlignment="1">
      <alignment horizontal="center" vertical="center"/>
    </xf>
    <xf numFmtId="176" fontId="8" fillId="0" borderId="0" xfId="0" applyNumberFormat="1" applyFont="1">
      <alignment vertical="center"/>
    </xf>
    <xf numFmtId="0" fontId="8" fillId="0" borderId="0" xfId="0" applyFont="1" applyAlignment="1">
      <alignment vertical="center" wrapText="1"/>
    </xf>
    <xf numFmtId="0" fontId="8" fillId="0" borderId="0" xfId="0" applyFont="1" applyAlignment="1">
      <alignment horizontal="center" vertical="center" wrapText="1"/>
    </xf>
    <xf numFmtId="176" fontId="8" fillId="0" borderId="0" xfId="0" applyNumberFormat="1" applyFont="1" applyAlignment="1">
      <alignment vertical="center" wrapText="1"/>
    </xf>
    <xf numFmtId="0" fontId="7" fillId="0" borderId="2"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xf numFmtId="0" fontId="7" fillId="0" borderId="8" xfId="0" applyFont="1" applyBorder="1" applyAlignment="1">
      <alignment horizontal="center" vertical="center"/>
    </xf>
    <xf numFmtId="176" fontId="7" fillId="0" borderId="2" xfId="0" applyNumberFormat="1" applyFont="1" applyBorder="1" applyAlignment="1">
      <alignment horizontal="center" vertical="center"/>
    </xf>
    <xf numFmtId="176" fontId="7" fillId="0" borderId="8" xfId="0" applyNumberFormat="1" applyFont="1"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tabSelected="1" workbookViewId="0">
      <selection sqref="A1:XFD1048576"/>
    </sheetView>
  </sheetViews>
  <sheetFormatPr defaultColWidth="9" defaultRowHeight="14.25" x14ac:dyDescent="0.15"/>
  <cols>
    <col min="1" max="1" width="25.875" customWidth="1"/>
    <col min="2" max="2" width="10.75" style="3" customWidth="1"/>
    <col min="3" max="3" width="5.875" style="3" customWidth="1"/>
    <col min="4" max="4" width="7.125" style="3" customWidth="1"/>
    <col min="5" max="5" width="7.875" style="3" customWidth="1"/>
    <col min="6" max="6" width="6.875" style="3" customWidth="1"/>
    <col min="7" max="7" width="5.125" style="3" customWidth="1"/>
    <col min="8" max="8" width="6.25" style="3" customWidth="1"/>
    <col min="9" max="9" width="6.125" style="3" customWidth="1"/>
    <col min="10" max="10" width="6.375" style="3" customWidth="1"/>
    <col min="11" max="11" width="5.125" style="4" customWidth="1"/>
    <col min="12" max="12" width="10" style="5" customWidth="1"/>
    <col min="13" max="13" width="9.25" style="5" customWidth="1"/>
    <col min="14" max="14" width="9.125" style="6" customWidth="1"/>
    <col min="15" max="15" width="9.125" style="7" customWidth="1"/>
  </cols>
  <sheetData>
    <row r="1" spans="1:15" ht="33" customHeight="1" x14ac:dyDescent="0.15">
      <c r="A1" s="8" t="s">
        <v>0</v>
      </c>
    </row>
    <row r="2" spans="1:15" ht="24.75" customHeight="1" x14ac:dyDescent="0.15">
      <c r="A2" s="33" t="s">
        <v>1</v>
      </c>
      <c r="B2" s="33"/>
      <c r="C2" s="33"/>
      <c r="D2" s="33"/>
      <c r="E2" s="33"/>
      <c r="F2" s="33"/>
      <c r="G2" s="33"/>
      <c r="H2" s="33"/>
      <c r="I2" s="33"/>
      <c r="J2" s="33"/>
      <c r="K2" s="33"/>
      <c r="L2" s="33"/>
      <c r="M2" s="33"/>
      <c r="N2" s="33"/>
      <c r="O2" s="33"/>
    </row>
    <row r="3" spans="1:15" ht="17.45" customHeight="1" x14ac:dyDescent="0.15">
      <c r="A3" s="9"/>
      <c r="B3" s="10"/>
      <c r="C3" s="10"/>
      <c r="D3" s="10"/>
      <c r="E3" s="10"/>
      <c r="F3" s="10"/>
      <c r="G3" s="10"/>
      <c r="H3" s="10"/>
      <c r="I3" s="10"/>
      <c r="J3" s="10"/>
      <c r="K3" s="9"/>
      <c r="L3" s="9"/>
      <c r="M3" s="9"/>
      <c r="N3" s="10"/>
      <c r="O3" s="23"/>
    </row>
    <row r="4" spans="1:15" ht="21" customHeight="1" x14ac:dyDescent="0.15">
      <c r="A4" s="34" t="s">
        <v>2</v>
      </c>
      <c r="B4" s="44" t="s">
        <v>3</v>
      </c>
      <c r="C4" s="34" t="s">
        <v>4</v>
      </c>
      <c r="D4" s="34" t="s">
        <v>5</v>
      </c>
      <c r="E4" s="34"/>
      <c r="F4" s="34"/>
      <c r="G4" s="34" t="s">
        <v>4</v>
      </c>
      <c r="H4" s="35" t="s">
        <v>6</v>
      </c>
      <c r="I4" s="36"/>
      <c r="J4" s="37"/>
      <c r="K4" s="34" t="s">
        <v>4</v>
      </c>
      <c r="L4" s="45" t="s">
        <v>7</v>
      </c>
      <c r="M4" s="45" t="s">
        <v>8</v>
      </c>
      <c r="N4" s="34" t="s">
        <v>9</v>
      </c>
      <c r="O4" s="48" t="s">
        <v>10</v>
      </c>
    </row>
    <row r="5" spans="1:15" ht="24.95" customHeight="1" x14ac:dyDescent="0.15">
      <c r="A5" s="34"/>
      <c r="B5" s="44"/>
      <c r="C5" s="34"/>
      <c r="D5" s="11" t="s">
        <v>11</v>
      </c>
      <c r="E5" s="12" t="s">
        <v>12</v>
      </c>
      <c r="F5" s="11" t="s">
        <v>13</v>
      </c>
      <c r="G5" s="35"/>
      <c r="H5" s="11" t="s">
        <v>11</v>
      </c>
      <c r="I5" s="12" t="s">
        <v>12</v>
      </c>
      <c r="J5" s="11" t="s">
        <v>13</v>
      </c>
      <c r="K5" s="34"/>
      <c r="L5" s="46"/>
      <c r="M5" s="46"/>
      <c r="N5" s="47"/>
      <c r="O5" s="49"/>
    </row>
    <row r="6" spans="1:15" s="1" customFormat="1" ht="17.25" customHeight="1" x14ac:dyDescent="0.15">
      <c r="A6" s="13" t="s">
        <v>14</v>
      </c>
      <c r="B6" s="14" t="s">
        <v>15</v>
      </c>
      <c r="C6" s="15">
        <v>2</v>
      </c>
      <c r="D6" s="16" t="s">
        <v>16</v>
      </c>
      <c r="E6" s="17">
        <v>4</v>
      </c>
      <c r="F6" s="15">
        <v>1</v>
      </c>
      <c r="G6" s="18">
        <v>18</v>
      </c>
      <c r="H6" s="19"/>
      <c r="I6" s="19">
        <v>1</v>
      </c>
      <c r="J6" s="19"/>
      <c r="K6" s="19">
        <v>6</v>
      </c>
      <c r="L6" s="24">
        <v>151198</v>
      </c>
      <c r="M6" s="25">
        <v>18.944309347481699</v>
      </c>
      <c r="N6" s="26">
        <f t="shared" ref="N6:N16" si="0">C6+G6+K6</f>
        <v>26</v>
      </c>
      <c r="O6" s="25">
        <f>SUM(M6:N6)</f>
        <v>44.944309347481699</v>
      </c>
    </row>
    <row r="7" spans="1:15" s="1" customFormat="1" ht="17.25" customHeight="1" x14ac:dyDescent="0.15">
      <c r="A7" s="13" t="s">
        <v>17</v>
      </c>
      <c r="B7" s="14" t="s">
        <v>18</v>
      </c>
      <c r="C7" s="15">
        <v>1</v>
      </c>
      <c r="D7" s="16" t="s">
        <v>19</v>
      </c>
      <c r="E7" s="17">
        <v>2</v>
      </c>
      <c r="F7" s="15">
        <v>1</v>
      </c>
      <c r="G7" s="18">
        <v>8</v>
      </c>
      <c r="H7" s="19">
        <v>1</v>
      </c>
      <c r="I7" s="19"/>
      <c r="J7" s="19"/>
      <c r="K7" s="19">
        <v>7</v>
      </c>
      <c r="L7" s="24">
        <v>147800</v>
      </c>
      <c r="M7" s="25">
        <v>18.631314247816999</v>
      </c>
      <c r="N7" s="26">
        <f t="shared" si="0"/>
        <v>16</v>
      </c>
      <c r="O7" s="25">
        <f t="shared" ref="O7:O33" si="1">SUM(M7:N7)</f>
        <v>34.631314247817002</v>
      </c>
    </row>
    <row r="8" spans="1:15" s="1" customFormat="1" ht="17.25" customHeight="1" x14ac:dyDescent="0.15">
      <c r="A8" s="13" t="s">
        <v>20</v>
      </c>
      <c r="B8" s="20" t="s">
        <v>19</v>
      </c>
      <c r="C8" s="15">
        <v>0</v>
      </c>
      <c r="D8" s="17"/>
      <c r="E8" s="17">
        <v>1</v>
      </c>
      <c r="F8" s="15"/>
      <c r="G8" s="18">
        <v>3</v>
      </c>
      <c r="H8" s="19"/>
      <c r="I8" s="19"/>
      <c r="J8" s="19"/>
      <c r="K8" s="19">
        <v>0</v>
      </c>
      <c r="L8" s="24">
        <v>119791</v>
      </c>
      <c r="M8" s="25">
        <v>16.051361408938501</v>
      </c>
      <c r="N8" s="26">
        <f t="shared" si="0"/>
        <v>3</v>
      </c>
      <c r="O8" s="25">
        <f t="shared" si="1"/>
        <v>19.051361408938501</v>
      </c>
    </row>
    <row r="9" spans="1:15" s="1" customFormat="1" ht="17.25" customHeight="1" x14ac:dyDescent="0.15">
      <c r="A9" s="13" t="s">
        <v>21</v>
      </c>
      <c r="B9" s="14" t="s">
        <v>22</v>
      </c>
      <c r="C9" s="15">
        <v>3</v>
      </c>
      <c r="D9" s="17"/>
      <c r="E9" s="17">
        <v>2</v>
      </c>
      <c r="F9" s="15">
        <v>1</v>
      </c>
      <c r="G9" s="18">
        <v>8</v>
      </c>
      <c r="H9" s="19"/>
      <c r="I9" s="19"/>
      <c r="J9" s="19"/>
      <c r="K9" s="19">
        <v>0</v>
      </c>
      <c r="L9" s="24">
        <v>184115</v>
      </c>
      <c r="M9" s="25">
        <v>21.976345749972399</v>
      </c>
      <c r="N9" s="26">
        <f t="shared" si="0"/>
        <v>11</v>
      </c>
      <c r="O9" s="25">
        <f t="shared" si="1"/>
        <v>32.976345749972403</v>
      </c>
    </row>
    <row r="10" spans="1:15" s="1" customFormat="1" ht="17.25" customHeight="1" x14ac:dyDescent="0.15">
      <c r="A10" s="13" t="s">
        <v>23</v>
      </c>
      <c r="B10" s="15">
        <v>0</v>
      </c>
      <c r="C10" s="15">
        <v>0</v>
      </c>
      <c r="D10" s="17"/>
      <c r="E10" s="17"/>
      <c r="F10" s="15"/>
      <c r="G10" s="18">
        <v>0</v>
      </c>
      <c r="H10" s="19"/>
      <c r="I10" s="19"/>
      <c r="J10" s="19"/>
      <c r="K10" s="19">
        <v>0</v>
      </c>
      <c r="L10" s="24">
        <v>261199</v>
      </c>
      <c r="M10" s="25">
        <v>29.076673667145599</v>
      </c>
      <c r="N10" s="26">
        <f t="shared" si="0"/>
        <v>0</v>
      </c>
      <c r="O10" s="25">
        <f t="shared" si="1"/>
        <v>29.076673667145599</v>
      </c>
    </row>
    <row r="11" spans="1:15" s="1" customFormat="1" ht="17.25" customHeight="1" x14ac:dyDescent="0.15">
      <c r="A11" s="13" t="s">
        <v>24</v>
      </c>
      <c r="B11" s="15">
        <v>1</v>
      </c>
      <c r="C11" s="15">
        <v>1</v>
      </c>
      <c r="D11" s="17"/>
      <c r="E11" s="17"/>
      <c r="F11" s="15"/>
      <c r="G11" s="18">
        <v>0</v>
      </c>
      <c r="H11" s="19"/>
      <c r="I11" s="19"/>
      <c r="J11" s="19"/>
      <c r="K11" s="19">
        <v>0</v>
      </c>
      <c r="L11" s="24">
        <v>144414</v>
      </c>
      <c r="M11" s="25">
        <v>18.319424486938601</v>
      </c>
      <c r="N11" s="26">
        <f t="shared" si="0"/>
        <v>1</v>
      </c>
      <c r="O11" s="25">
        <f t="shared" si="1"/>
        <v>19.319424486938601</v>
      </c>
    </row>
    <row r="12" spans="1:15" s="1" customFormat="1" ht="17.25" customHeight="1" x14ac:dyDescent="0.15">
      <c r="A12" s="13" t="s">
        <v>25</v>
      </c>
      <c r="B12" s="14" t="s">
        <v>26</v>
      </c>
      <c r="C12" s="15">
        <v>1</v>
      </c>
      <c r="D12" s="17"/>
      <c r="E12" s="17">
        <v>1</v>
      </c>
      <c r="F12" s="15">
        <v>2</v>
      </c>
      <c r="G12" s="18">
        <v>7</v>
      </c>
      <c r="H12" s="19"/>
      <c r="I12" s="19"/>
      <c r="J12" s="19"/>
      <c r="K12" s="19">
        <v>0</v>
      </c>
      <c r="L12" s="24">
        <v>271223</v>
      </c>
      <c r="M12" s="5">
        <v>30</v>
      </c>
      <c r="N12" s="26">
        <f t="shared" si="0"/>
        <v>8</v>
      </c>
      <c r="O12" s="25">
        <f t="shared" si="1"/>
        <v>38</v>
      </c>
    </row>
    <row r="13" spans="1:15" s="1" customFormat="1" ht="17.25" customHeight="1" x14ac:dyDescent="0.15">
      <c r="A13" s="13" t="s">
        <v>27</v>
      </c>
      <c r="B13" s="14" t="s">
        <v>16</v>
      </c>
      <c r="C13" s="15">
        <v>1</v>
      </c>
      <c r="D13" s="17"/>
      <c r="E13" s="17"/>
      <c r="F13" s="15">
        <v>1</v>
      </c>
      <c r="G13" s="18">
        <v>2</v>
      </c>
      <c r="H13" s="19"/>
      <c r="I13" s="19"/>
      <c r="J13" s="19"/>
      <c r="K13" s="19">
        <v>0</v>
      </c>
      <c r="L13" s="24">
        <v>220631</v>
      </c>
      <c r="M13" s="25">
        <v>25.339891676798899</v>
      </c>
      <c r="N13" s="26">
        <f t="shared" si="0"/>
        <v>3</v>
      </c>
      <c r="O13" s="25">
        <f t="shared" si="1"/>
        <v>28.339891676798899</v>
      </c>
    </row>
    <row r="14" spans="1:15" s="1" customFormat="1" ht="17.25" customHeight="1" x14ac:dyDescent="0.15">
      <c r="A14" s="13" t="s">
        <v>28</v>
      </c>
      <c r="B14" s="14" t="s">
        <v>16</v>
      </c>
      <c r="C14" s="15">
        <v>1</v>
      </c>
      <c r="D14" s="17">
        <v>1</v>
      </c>
      <c r="E14" s="15"/>
      <c r="F14" s="15"/>
      <c r="G14" s="17">
        <v>4</v>
      </c>
      <c r="H14" s="19"/>
      <c r="I14" s="19"/>
      <c r="J14" s="19"/>
      <c r="K14" s="19">
        <v>0</v>
      </c>
      <c r="L14" s="24">
        <v>108377</v>
      </c>
      <c r="M14" s="25">
        <v>15</v>
      </c>
      <c r="N14" s="26">
        <f t="shared" si="0"/>
        <v>5</v>
      </c>
      <c r="O14" s="25">
        <f t="shared" si="1"/>
        <v>20</v>
      </c>
    </row>
    <row r="15" spans="1:15" s="1" customFormat="1" ht="17.25" customHeight="1" x14ac:dyDescent="0.15">
      <c r="A15" s="13" t="s">
        <v>29</v>
      </c>
      <c r="B15" s="15">
        <v>0</v>
      </c>
      <c r="C15" s="15">
        <v>0</v>
      </c>
      <c r="D15" s="17"/>
      <c r="E15" s="17"/>
      <c r="F15" s="15"/>
      <c r="G15" s="18">
        <v>0</v>
      </c>
      <c r="H15" s="19"/>
      <c r="I15" s="19"/>
      <c r="J15" s="19"/>
      <c r="K15" s="19">
        <v>0</v>
      </c>
      <c r="L15" s="24">
        <v>110315</v>
      </c>
      <c r="M15" s="25">
        <v>15.178512213993599</v>
      </c>
      <c r="N15" s="26">
        <f t="shared" si="0"/>
        <v>0</v>
      </c>
      <c r="O15" s="25">
        <f t="shared" si="1"/>
        <v>15.178512213993599</v>
      </c>
    </row>
    <row r="16" spans="1:15" s="1" customFormat="1" ht="17.25" customHeight="1" x14ac:dyDescent="0.15">
      <c r="A16" s="13" t="s">
        <v>30</v>
      </c>
      <c r="B16" s="15">
        <v>0</v>
      </c>
      <c r="C16" s="15">
        <v>0</v>
      </c>
      <c r="D16" s="17"/>
      <c r="E16" s="17"/>
      <c r="F16" s="15"/>
      <c r="G16" s="18">
        <v>0</v>
      </c>
      <c r="H16" s="19"/>
      <c r="I16" s="19"/>
      <c r="J16" s="19"/>
      <c r="K16" s="19">
        <v>0</v>
      </c>
      <c r="L16" s="24">
        <v>218446</v>
      </c>
      <c r="M16" s="25">
        <v>25.138627906119901</v>
      </c>
      <c r="N16" s="26">
        <f t="shared" si="0"/>
        <v>0</v>
      </c>
      <c r="O16" s="25">
        <f t="shared" si="1"/>
        <v>25.138627906119901</v>
      </c>
    </row>
    <row r="17" spans="1:15" s="1" customFormat="1" ht="17.25" customHeight="1" x14ac:dyDescent="0.15">
      <c r="A17" s="13" t="s">
        <v>31</v>
      </c>
      <c r="B17" s="15">
        <v>2</v>
      </c>
      <c r="C17" s="15" t="s">
        <v>32</v>
      </c>
      <c r="D17" s="17">
        <v>2</v>
      </c>
      <c r="E17" s="17">
        <v>2</v>
      </c>
      <c r="F17" s="15"/>
      <c r="G17" s="17" t="s">
        <v>32</v>
      </c>
      <c r="H17" s="19">
        <v>1</v>
      </c>
      <c r="I17" s="19"/>
      <c r="J17" s="19"/>
      <c r="K17" s="19">
        <v>7</v>
      </c>
      <c r="L17" s="27" t="s">
        <v>32</v>
      </c>
      <c r="M17" s="19">
        <v>6</v>
      </c>
      <c r="N17" s="26">
        <f>K17</f>
        <v>7</v>
      </c>
      <c r="O17" s="25">
        <f t="shared" si="1"/>
        <v>13</v>
      </c>
    </row>
    <row r="18" spans="1:15" s="1" customFormat="1" ht="17.25" customHeight="1" x14ac:dyDescent="0.15">
      <c r="A18" s="13" t="s">
        <v>33</v>
      </c>
      <c r="B18" s="15">
        <v>1</v>
      </c>
      <c r="C18" s="15" t="s">
        <v>32</v>
      </c>
      <c r="D18" s="17">
        <v>2</v>
      </c>
      <c r="E18" s="17">
        <v>2</v>
      </c>
      <c r="F18" s="15"/>
      <c r="G18" s="17" t="s">
        <v>32</v>
      </c>
      <c r="H18" s="19">
        <v>1</v>
      </c>
      <c r="I18" s="19"/>
      <c r="J18" s="19">
        <v>1</v>
      </c>
      <c r="K18" s="19">
        <v>12</v>
      </c>
      <c r="L18" s="27" t="s">
        <v>32</v>
      </c>
      <c r="M18" s="19">
        <v>6</v>
      </c>
      <c r="N18" s="26">
        <f>K18</f>
        <v>12</v>
      </c>
      <c r="O18" s="25">
        <f t="shared" si="1"/>
        <v>18</v>
      </c>
    </row>
    <row r="19" spans="1:15" s="1" customFormat="1" ht="17.25" customHeight="1" x14ac:dyDescent="0.15">
      <c r="A19" s="13" t="s">
        <v>34</v>
      </c>
      <c r="B19" s="15">
        <v>1</v>
      </c>
      <c r="C19" s="15" t="s">
        <v>32</v>
      </c>
      <c r="D19" s="17">
        <v>1</v>
      </c>
      <c r="E19" s="17"/>
      <c r="F19" s="15"/>
      <c r="G19" s="18">
        <v>4</v>
      </c>
      <c r="H19" s="19"/>
      <c r="I19" s="19"/>
      <c r="J19" s="19"/>
      <c r="K19" s="19">
        <v>0</v>
      </c>
      <c r="L19" s="27" t="s">
        <v>32</v>
      </c>
      <c r="M19" s="19">
        <v>6</v>
      </c>
      <c r="N19" s="26">
        <f>G19+K19</f>
        <v>4</v>
      </c>
      <c r="O19" s="25">
        <f t="shared" si="1"/>
        <v>10</v>
      </c>
    </row>
    <row r="20" spans="1:15" s="1" customFormat="1" ht="17.25" customHeight="1" x14ac:dyDescent="0.15">
      <c r="A20" s="13" t="s">
        <v>35</v>
      </c>
      <c r="B20" s="15">
        <v>0</v>
      </c>
      <c r="C20" s="15" t="s">
        <v>32</v>
      </c>
      <c r="D20" s="17"/>
      <c r="E20" s="15"/>
      <c r="F20" s="21"/>
      <c r="G20" s="17">
        <v>0</v>
      </c>
      <c r="H20" s="19"/>
      <c r="I20" s="19"/>
      <c r="J20" s="19"/>
      <c r="K20" s="19">
        <v>0</v>
      </c>
      <c r="L20" s="27" t="s">
        <v>32</v>
      </c>
      <c r="M20" s="19">
        <v>6</v>
      </c>
      <c r="N20" s="26">
        <f t="shared" ref="N20:N32" si="2">G20+K20</f>
        <v>0</v>
      </c>
      <c r="O20" s="25">
        <f t="shared" si="1"/>
        <v>6</v>
      </c>
    </row>
    <row r="21" spans="1:15" s="1" customFormat="1" ht="17.25" customHeight="1" x14ac:dyDescent="0.15">
      <c r="A21" s="13" t="s">
        <v>36</v>
      </c>
      <c r="B21" s="15">
        <v>5</v>
      </c>
      <c r="C21" s="15" t="s">
        <v>32</v>
      </c>
      <c r="D21" s="17"/>
      <c r="E21" s="15">
        <v>3</v>
      </c>
      <c r="F21" s="15"/>
      <c r="G21" s="17">
        <v>9</v>
      </c>
      <c r="H21" s="19"/>
      <c r="I21" s="19"/>
      <c r="J21" s="19"/>
      <c r="K21" s="19">
        <v>0</v>
      </c>
      <c r="L21" s="27" t="s">
        <v>32</v>
      </c>
      <c r="M21" s="19">
        <v>6</v>
      </c>
      <c r="N21" s="26">
        <f t="shared" si="2"/>
        <v>9</v>
      </c>
      <c r="O21" s="25">
        <f t="shared" si="1"/>
        <v>15</v>
      </c>
    </row>
    <row r="22" spans="1:15" s="1" customFormat="1" ht="17.25" customHeight="1" x14ac:dyDescent="0.15">
      <c r="A22" s="13" t="s">
        <v>37</v>
      </c>
      <c r="B22" s="15">
        <v>2</v>
      </c>
      <c r="C22" s="15" t="s">
        <v>32</v>
      </c>
      <c r="D22" s="17">
        <v>1</v>
      </c>
      <c r="E22" s="15">
        <v>1</v>
      </c>
      <c r="F22" s="18"/>
      <c r="G22" s="17">
        <v>7</v>
      </c>
      <c r="H22" s="19"/>
      <c r="I22" s="19"/>
      <c r="J22" s="19"/>
      <c r="K22" s="19">
        <v>0</v>
      </c>
      <c r="L22" s="27" t="s">
        <v>32</v>
      </c>
      <c r="M22" s="19">
        <v>6</v>
      </c>
      <c r="N22" s="26">
        <f t="shared" si="2"/>
        <v>7</v>
      </c>
      <c r="O22" s="25">
        <f t="shared" si="1"/>
        <v>13</v>
      </c>
    </row>
    <row r="23" spans="1:15" s="1" customFormat="1" ht="17.25" customHeight="1" x14ac:dyDescent="0.15">
      <c r="A23" s="13" t="s">
        <v>38</v>
      </c>
      <c r="B23" s="15">
        <v>1</v>
      </c>
      <c r="C23" s="15" t="s">
        <v>32</v>
      </c>
      <c r="D23" s="17"/>
      <c r="E23" s="17"/>
      <c r="F23" s="15"/>
      <c r="G23" s="17">
        <v>0</v>
      </c>
      <c r="H23" s="19"/>
      <c r="I23" s="19"/>
      <c r="J23" s="19"/>
      <c r="K23" s="19">
        <v>0</v>
      </c>
      <c r="L23" s="27" t="s">
        <v>32</v>
      </c>
      <c r="M23" s="19">
        <v>6</v>
      </c>
      <c r="N23" s="26">
        <f t="shared" si="2"/>
        <v>0</v>
      </c>
      <c r="O23" s="25">
        <f t="shared" si="1"/>
        <v>6</v>
      </c>
    </row>
    <row r="24" spans="1:15" s="1" customFormat="1" ht="17.25" customHeight="1" x14ac:dyDescent="0.15">
      <c r="A24" s="13" t="s">
        <v>39</v>
      </c>
      <c r="B24" s="15">
        <v>2</v>
      </c>
      <c r="C24" s="15" t="s">
        <v>32</v>
      </c>
      <c r="D24" s="17"/>
      <c r="E24" s="17">
        <v>2</v>
      </c>
      <c r="F24" s="15"/>
      <c r="G24" s="18">
        <v>6</v>
      </c>
      <c r="H24" s="19"/>
      <c r="I24" s="19"/>
      <c r="J24" s="19"/>
      <c r="K24" s="19">
        <v>0</v>
      </c>
      <c r="L24" s="27" t="s">
        <v>32</v>
      </c>
      <c r="M24" s="19">
        <v>6</v>
      </c>
      <c r="N24" s="26">
        <f t="shared" si="2"/>
        <v>6</v>
      </c>
      <c r="O24" s="25">
        <f t="shared" si="1"/>
        <v>12</v>
      </c>
    </row>
    <row r="25" spans="1:15" s="1" customFormat="1" ht="17.25" customHeight="1" x14ac:dyDescent="0.15">
      <c r="A25" s="13" t="s">
        <v>40</v>
      </c>
      <c r="B25" s="17">
        <v>1</v>
      </c>
      <c r="C25" s="15" t="s">
        <v>32</v>
      </c>
      <c r="D25" s="17"/>
      <c r="E25" s="17"/>
      <c r="F25" s="15"/>
      <c r="G25" s="18">
        <v>0</v>
      </c>
      <c r="H25" s="19"/>
      <c r="I25" s="19"/>
      <c r="J25" s="19"/>
      <c r="K25" s="19">
        <v>0</v>
      </c>
      <c r="L25" s="27" t="s">
        <v>32</v>
      </c>
      <c r="M25" s="19">
        <v>6</v>
      </c>
      <c r="N25" s="26">
        <f t="shared" si="2"/>
        <v>0</v>
      </c>
      <c r="O25" s="25">
        <f t="shared" si="1"/>
        <v>6</v>
      </c>
    </row>
    <row r="26" spans="1:15" s="1" customFormat="1" ht="17.25" customHeight="1" x14ac:dyDescent="0.15">
      <c r="A26" s="13" t="s">
        <v>41</v>
      </c>
      <c r="B26" s="17">
        <v>3</v>
      </c>
      <c r="C26" s="15" t="s">
        <v>32</v>
      </c>
      <c r="D26" s="17"/>
      <c r="E26" s="17">
        <v>2</v>
      </c>
      <c r="F26" s="15"/>
      <c r="G26" s="18">
        <v>6</v>
      </c>
      <c r="H26" s="19"/>
      <c r="I26" s="19"/>
      <c r="J26" s="19"/>
      <c r="K26" s="19">
        <v>0</v>
      </c>
      <c r="L26" s="27" t="s">
        <v>32</v>
      </c>
      <c r="M26" s="19">
        <v>6</v>
      </c>
      <c r="N26" s="26">
        <f t="shared" si="2"/>
        <v>6</v>
      </c>
      <c r="O26" s="25">
        <f t="shared" si="1"/>
        <v>12</v>
      </c>
    </row>
    <row r="27" spans="1:15" s="1" customFormat="1" ht="17.25" customHeight="1" x14ac:dyDescent="0.15">
      <c r="A27" s="13" t="s">
        <v>42</v>
      </c>
      <c r="B27" s="17">
        <v>0</v>
      </c>
      <c r="C27" s="15" t="s">
        <v>32</v>
      </c>
      <c r="D27" s="17"/>
      <c r="E27" s="17"/>
      <c r="F27" s="15"/>
      <c r="G27" s="18">
        <v>0</v>
      </c>
      <c r="H27" s="19"/>
      <c r="I27" s="19"/>
      <c r="J27" s="19"/>
      <c r="K27" s="19">
        <v>0</v>
      </c>
      <c r="L27" s="27" t="s">
        <v>32</v>
      </c>
      <c r="M27" s="19">
        <v>6</v>
      </c>
      <c r="N27" s="26">
        <f t="shared" si="2"/>
        <v>0</v>
      </c>
      <c r="O27" s="25">
        <f t="shared" si="1"/>
        <v>6</v>
      </c>
    </row>
    <row r="28" spans="1:15" s="1" customFormat="1" ht="17.25" customHeight="1" x14ac:dyDescent="0.15">
      <c r="A28" s="13" t="s">
        <v>43</v>
      </c>
      <c r="B28" s="17">
        <v>2</v>
      </c>
      <c r="C28" s="15" t="s">
        <v>32</v>
      </c>
      <c r="D28" s="17"/>
      <c r="E28" s="17"/>
      <c r="F28" s="15"/>
      <c r="G28" s="18">
        <v>0</v>
      </c>
      <c r="H28" s="19"/>
      <c r="I28" s="19"/>
      <c r="J28" s="19"/>
      <c r="K28" s="19">
        <v>0</v>
      </c>
      <c r="L28" s="27" t="s">
        <v>32</v>
      </c>
      <c r="M28" s="19">
        <v>6</v>
      </c>
      <c r="N28" s="26">
        <f t="shared" si="2"/>
        <v>0</v>
      </c>
      <c r="O28" s="25">
        <f t="shared" si="1"/>
        <v>6</v>
      </c>
    </row>
    <row r="29" spans="1:15" s="1" customFormat="1" ht="17.25" customHeight="1" x14ac:dyDescent="0.15">
      <c r="A29" s="13" t="s">
        <v>44</v>
      </c>
      <c r="B29" s="17">
        <v>0</v>
      </c>
      <c r="C29" s="15" t="s">
        <v>32</v>
      </c>
      <c r="D29" s="17"/>
      <c r="E29" s="17"/>
      <c r="F29" s="15"/>
      <c r="G29" s="18">
        <v>0</v>
      </c>
      <c r="H29" s="19"/>
      <c r="I29" s="19"/>
      <c r="J29" s="19"/>
      <c r="K29" s="19">
        <v>0</v>
      </c>
      <c r="L29" s="27" t="s">
        <v>32</v>
      </c>
      <c r="M29" s="19">
        <v>6</v>
      </c>
      <c r="N29" s="26">
        <f t="shared" si="2"/>
        <v>0</v>
      </c>
      <c r="O29" s="25">
        <f t="shared" si="1"/>
        <v>6</v>
      </c>
    </row>
    <row r="30" spans="1:15" s="1" customFormat="1" ht="17.25" customHeight="1" x14ac:dyDescent="0.15">
      <c r="A30" s="13" t="s">
        <v>45</v>
      </c>
      <c r="B30" s="15">
        <v>1</v>
      </c>
      <c r="C30" s="15" t="s">
        <v>32</v>
      </c>
      <c r="D30" s="17"/>
      <c r="E30" s="17"/>
      <c r="F30" s="15">
        <v>1</v>
      </c>
      <c r="G30" s="18">
        <v>2</v>
      </c>
      <c r="H30" s="19"/>
      <c r="I30" s="19"/>
      <c r="J30" s="19"/>
      <c r="K30" s="19">
        <v>0</v>
      </c>
      <c r="L30" s="27" t="s">
        <v>32</v>
      </c>
      <c r="M30" s="28">
        <v>4</v>
      </c>
      <c r="N30" s="26">
        <f t="shared" si="2"/>
        <v>2</v>
      </c>
      <c r="O30" s="25">
        <f t="shared" si="1"/>
        <v>6</v>
      </c>
    </row>
    <row r="31" spans="1:15" s="1" customFormat="1" ht="17.25" customHeight="1" x14ac:dyDescent="0.15">
      <c r="A31" s="13" t="s">
        <v>46</v>
      </c>
      <c r="B31" s="15">
        <v>0</v>
      </c>
      <c r="C31" s="15" t="s">
        <v>32</v>
      </c>
      <c r="D31" s="17"/>
      <c r="E31" s="17"/>
      <c r="F31" s="15"/>
      <c r="G31" s="18">
        <v>0</v>
      </c>
      <c r="H31" s="19"/>
      <c r="I31" s="19"/>
      <c r="J31" s="19"/>
      <c r="K31" s="19">
        <v>0</v>
      </c>
      <c r="L31" s="27" t="s">
        <v>32</v>
      </c>
      <c r="M31" s="28">
        <v>4</v>
      </c>
      <c r="N31" s="26">
        <f t="shared" si="2"/>
        <v>0</v>
      </c>
      <c r="O31" s="25">
        <f t="shared" si="1"/>
        <v>4</v>
      </c>
    </row>
    <row r="32" spans="1:15" s="1" customFormat="1" ht="17.25" customHeight="1" x14ac:dyDescent="0.15">
      <c r="A32" s="13" t="s">
        <v>47</v>
      </c>
      <c r="B32" s="15">
        <v>0</v>
      </c>
      <c r="C32" s="15" t="s">
        <v>32</v>
      </c>
      <c r="D32" s="17"/>
      <c r="E32" s="17">
        <v>1</v>
      </c>
      <c r="F32" s="15">
        <v>1</v>
      </c>
      <c r="G32" s="17">
        <v>5</v>
      </c>
      <c r="H32" s="19"/>
      <c r="I32" s="19"/>
      <c r="J32" s="19"/>
      <c r="K32" s="27" t="s">
        <v>48</v>
      </c>
      <c r="L32" s="27" t="s">
        <v>32</v>
      </c>
      <c r="M32" s="28">
        <v>4</v>
      </c>
      <c r="N32" s="26">
        <f t="shared" si="2"/>
        <v>5</v>
      </c>
      <c r="O32" s="25">
        <f t="shared" si="1"/>
        <v>9</v>
      </c>
    </row>
    <row r="33" spans="1:15" s="1" customFormat="1" ht="17.25" customHeight="1" x14ac:dyDescent="0.15">
      <c r="A33" s="13" t="s">
        <v>49</v>
      </c>
      <c r="B33" s="15">
        <v>0</v>
      </c>
      <c r="C33" s="15" t="s">
        <v>32</v>
      </c>
      <c r="D33" s="17"/>
      <c r="E33" s="17"/>
      <c r="F33" s="15"/>
      <c r="G33" s="17">
        <v>0</v>
      </c>
      <c r="H33" s="19"/>
      <c r="I33" s="19"/>
      <c r="J33" s="19"/>
      <c r="K33" s="19">
        <v>0</v>
      </c>
      <c r="L33" s="27" t="s">
        <v>32</v>
      </c>
      <c r="M33" s="28">
        <v>4</v>
      </c>
      <c r="N33" s="26">
        <v>0</v>
      </c>
      <c r="O33" s="25">
        <f t="shared" si="1"/>
        <v>4</v>
      </c>
    </row>
    <row r="34" spans="1:15" s="1" customFormat="1" ht="17.25" customHeight="1" x14ac:dyDescent="0.15">
      <c r="A34" s="13" t="s">
        <v>50</v>
      </c>
      <c r="B34" s="15" t="s">
        <v>51</v>
      </c>
      <c r="C34" s="15"/>
      <c r="D34" s="15"/>
      <c r="E34" s="15"/>
      <c r="F34" s="15"/>
      <c r="G34" s="17"/>
      <c r="H34" s="19"/>
      <c r="I34" s="19"/>
      <c r="J34" s="19"/>
      <c r="K34" s="27"/>
      <c r="L34" s="27" t="s">
        <v>32</v>
      </c>
      <c r="M34" s="28">
        <v>6</v>
      </c>
      <c r="N34" s="26">
        <v>0</v>
      </c>
      <c r="O34" s="25">
        <v>6</v>
      </c>
    </row>
    <row r="35" spans="1:15" s="1" customFormat="1" ht="17.25" customHeight="1" x14ac:dyDescent="0.15">
      <c r="A35" s="13" t="s">
        <v>52</v>
      </c>
      <c r="B35" s="15" t="s">
        <v>51</v>
      </c>
      <c r="C35" s="15"/>
      <c r="D35" s="15"/>
      <c r="E35" s="15"/>
      <c r="F35" s="15"/>
      <c r="G35" s="17"/>
      <c r="H35" s="19"/>
      <c r="I35" s="19"/>
      <c r="J35" s="19"/>
      <c r="K35" s="27"/>
      <c r="L35" s="27" t="s">
        <v>32</v>
      </c>
      <c r="M35" s="28">
        <v>2</v>
      </c>
      <c r="N35" s="26">
        <v>0</v>
      </c>
      <c r="O35" s="25">
        <v>2</v>
      </c>
    </row>
    <row r="36" spans="1:15" ht="15" customHeight="1" x14ac:dyDescent="0.15">
      <c r="A36" s="22" t="s">
        <v>53</v>
      </c>
      <c r="B36" s="22"/>
      <c r="C36" s="22"/>
      <c r="D36" s="22"/>
      <c r="E36" s="22"/>
      <c r="F36" s="22"/>
      <c r="G36" s="22"/>
      <c r="H36" s="22"/>
      <c r="I36" s="22"/>
      <c r="J36" s="22"/>
      <c r="K36" s="29"/>
      <c r="L36" s="29"/>
      <c r="M36" s="29"/>
      <c r="N36" s="29"/>
      <c r="O36" s="30"/>
    </row>
    <row r="37" spans="1:15" ht="15" customHeight="1" x14ac:dyDescent="0.15">
      <c r="A37" s="38" t="s">
        <v>54</v>
      </c>
      <c r="B37" s="38"/>
      <c r="C37" s="38"/>
      <c r="D37" s="38"/>
      <c r="E37" s="38"/>
      <c r="F37" s="38"/>
      <c r="G37" s="38"/>
      <c r="H37" s="38"/>
      <c r="I37" s="38"/>
      <c r="J37" s="38"/>
      <c r="K37" s="39"/>
      <c r="L37" s="39"/>
      <c r="M37" s="38"/>
      <c r="N37" s="38"/>
      <c r="O37" s="40"/>
    </row>
    <row r="38" spans="1:15" ht="15" customHeight="1" x14ac:dyDescent="0.15">
      <c r="A38" s="22" t="s">
        <v>55</v>
      </c>
      <c r="B38" s="22"/>
      <c r="C38" s="22"/>
      <c r="D38" s="22"/>
      <c r="E38" s="22"/>
      <c r="F38" s="22"/>
      <c r="G38" s="22"/>
      <c r="H38" s="22"/>
      <c r="I38" s="22"/>
      <c r="J38" s="22"/>
      <c r="K38" s="29"/>
      <c r="L38" s="29"/>
      <c r="M38" s="22"/>
      <c r="N38" s="22"/>
      <c r="O38" s="31"/>
    </row>
    <row r="39" spans="1:15" ht="15" customHeight="1" x14ac:dyDescent="0.15">
      <c r="A39" s="41" t="s">
        <v>56</v>
      </c>
      <c r="B39" s="41"/>
      <c r="C39" s="41"/>
      <c r="D39" s="41"/>
      <c r="E39" s="41"/>
      <c r="F39" s="41"/>
      <c r="G39" s="41"/>
      <c r="H39" s="41"/>
      <c r="I39" s="41"/>
      <c r="J39" s="41"/>
      <c r="K39" s="42"/>
      <c r="L39" s="42"/>
      <c r="M39" s="41"/>
      <c r="N39" s="41"/>
      <c r="O39" s="43"/>
    </row>
    <row r="40" spans="1:15" ht="15" customHeight="1" x14ac:dyDescent="0.15">
      <c r="A40" s="22" t="s">
        <v>57</v>
      </c>
      <c r="B40" s="22"/>
      <c r="C40" s="22"/>
      <c r="D40" s="22"/>
      <c r="E40" s="22"/>
      <c r="F40" s="22"/>
      <c r="G40" s="22"/>
      <c r="H40" s="22"/>
      <c r="I40" s="22"/>
      <c r="J40" s="22"/>
      <c r="K40" s="29"/>
      <c r="L40" s="29"/>
      <c r="M40" s="29"/>
      <c r="N40" s="29"/>
      <c r="O40" s="30"/>
    </row>
    <row r="41" spans="1:15" ht="15" customHeight="1" x14ac:dyDescent="0.15">
      <c r="A41" s="22" t="s">
        <v>58</v>
      </c>
      <c r="B41" s="22"/>
      <c r="C41" s="22"/>
      <c r="D41" s="22"/>
      <c r="E41" s="22"/>
      <c r="F41" s="22"/>
      <c r="G41" s="22"/>
      <c r="H41" s="22"/>
      <c r="I41" s="22"/>
      <c r="J41" s="22"/>
      <c r="K41" s="29"/>
      <c r="L41" s="29"/>
      <c r="M41" s="29"/>
      <c r="N41" s="29"/>
      <c r="O41" s="30"/>
    </row>
    <row r="42" spans="1:15" s="2" customFormat="1" ht="15" customHeight="1" x14ac:dyDescent="0.15">
      <c r="A42" s="22" t="s">
        <v>59</v>
      </c>
      <c r="B42" s="22"/>
      <c r="C42" s="22"/>
      <c r="D42" s="22"/>
      <c r="E42" s="22"/>
      <c r="F42" s="22"/>
      <c r="G42" s="22"/>
      <c r="H42" s="22"/>
      <c r="I42" s="22"/>
      <c r="J42" s="22"/>
      <c r="K42" s="22"/>
      <c r="L42" s="22"/>
      <c r="M42" s="22"/>
      <c r="N42" s="22"/>
      <c r="O42" s="31"/>
    </row>
    <row r="43" spans="1:15" x14ac:dyDescent="0.15">
      <c r="A43" s="1"/>
      <c r="B43" s="1"/>
      <c r="C43" s="1"/>
      <c r="D43" s="1"/>
      <c r="E43" s="1"/>
      <c r="F43" s="1"/>
      <c r="G43" s="1"/>
      <c r="H43" s="1"/>
      <c r="I43" s="1"/>
      <c r="J43" s="1"/>
      <c r="K43" s="5"/>
      <c r="N43" s="5"/>
      <c r="O43" s="32"/>
    </row>
    <row r="44" spans="1:15" x14ac:dyDescent="0.15">
      <c r="A44" s="1"/>
      <c r="B44" s="1"/>
      <c r="C44" s="1"/>
      <c r="D44" s="1"/>
      <c r="E44" s="1"/>
      <c r="F44" s="1"/>
      <c r="G44" s="1"/>
      <c r="H44" s="1"/>
      <c r="I44" s="1"/>
      <c r="J44" s="1"/>
      <c r="K44" s="5"/>
      <c r="N44" s="5"/>
      <c r="O44" s="32"/>
    </row>
    <row r="45" spans="1:15" x14ac:dyDescent="0.15">
      <c r="A45" s="1"/>
      <c r="B45" s="1"/>
      <c r="C45" s="1"/>
      <c r="D45" s="1"/>
      <c r="E45" s="1"/>
      <c r="F45" s="1"/>
      <c r="G45" s="1"/>
      <c r="H45" s="1"/>
      <c r="I45" s="1"/>
      <c r="J45" s="1"/>
      <c r="K45" s="5"/>
      <c r="N45" s="5"/>
      <c r="O45" s="32"/>
    </row>
    <row r="46" spans="1:15" x14ac:dyDescent="0.15">
      <c r="A46" s="1"/>
      <c r="B46" s="1"/>
      <c r="C46" s="1"/>
      <c r="D46" s="1"/>
      <c r="E46" s="1"/>
      <c r="F46" s="1"/>
      <c r="G46" s="1"/>
      <c r="H46" s="1"/>
      <c r="I46" s="1"/>
      <c r="J46" s="1"/>
      <c r="K46" s="5"/>
      <c r="N46" s="5"/>
      <c r="O46" s="32"/>
    </row>
    <row r="47" spans="1:15" x14ac:dyDescent="0.15">
      <c r="A47" s="1"/>
      <c r="B47" s="1"/>
      <c r="C47" s="1"/>
      <c r="D47" s="1"/>
      <c r="E47" s="1"/>
      <c r="F47" s="1"/>
      <c r="G47" s="1"/>
      <c r="H47" s="1"/>
      <c r="I47" s="1"/>
      <c r="J47" s="1"/>
      <c r="K47" s="5"/>
      <c r="N47" s="5"/>
      <c r="O47" s="32"/>
    </row>
    <row r="48" spans="1:15" x14ac:dyDescent="0.15">
      <c r="A48" s="1"/>
      <c r="B48" s="1"/>
      <c r="C48" s="1"/>
      <c r="D48" s="1"/>
      <c r="E48" s="1"/>
      <c r="F48" s="1"/>
      <c r="G48" s="1"/>
      <c r="H48" s="1"/>
      <c r="I48" s="1"/>
      <c r="J48" s="1"/>
      <c r="K48" s="5"/>
      <c r="N48" s="5"/>
      <c r="O48" s="32"/>
    </row>
    <row r="49" spans="1:15" x14ac:dyDescent="0.15">
      <c r="A49" s="1"/>
      <c r="B49" s="1"/>
      <c r="C49" s="1"/>
      <c r="D49" s="1"/>
      <c r="E49" s="1"/>
      <c r="F49" s="1"/>
      <c r="G49" s="1"/>
      <c r="H49" s="1"/>
      <c r="I49" s="1"/>
      <c r="J49" s="1"/>
      <c r="K49" s="5"/>
      <c r="N49" s="5"/>
      <c r="O49" s="32"/>
    </row>
    <row r="50" spans="1:15" x14ac:dyDescent="0.15">
      <c r="A50" s="1"/>
      <c r="B50" s="1"/>
      <c r="C50" s="1"/>
      <c r="D50" s="1"/>
      <c r="E50" s="1"/>
      <c r="F50" s="1"/>
      <c r="G50" s="1"/>
      <c r="H50" s="1"/>
      <c r="I50" s="1"/>
      <c r="J50" s="1"/>
      <c r="K50" s="5"/>
      <c r="N50" s="5"/>
      <c r="O50" s="32"/>
    </row>
    <row r="51" spans="1:15" x14ac:dyDescent="0.15">
      <c r="A51" s="1"/>
      <c r="B51" s="1"/>
      <c r="C51" s="1"/>
      <c r="D51" s="1"/>
      <c r="E51" s="1"/>
      <c r="F51" s="1"/>
      <c r="G51" s="1"/>
      <c r="H51" s="1"/>
      <c r="I51" s="1"/>
      <c r="J51" s="1"/>
      <c r="K51" s="5"/>
      <c r="N51" s="5"/>
      <c r="O51" s="32"/>
    </row>
    <row r="52" spans="1:15" x14ac:dyDescent="0.15">
      <c r="A52" s="1"/>
      <c r="B52" s="1"/>
      <c r="C52" s="1"/>
      <c r="D52" s="1"/>
      <c r="E52" s="1"/>
      <c r="F52" s="1"/>
      <c r="G52" s="1"/>
      <c r="H52" s="1"/>
      <c r="I52" s="1"/>
      <c r="J52" s="1"/>
      <c r="K52" s="5"/>
      <c r="N52" s="5"/>
      <c r="O52" s="32"/>
    </row>
  </sheetData>
  <mergeCells count="14">
    <mergeCell ref="A2:O2"/>
    <mergeCell ref="D4:F4"/>
    <mergeCell ref="H4:J4"/>
    <mergeCell ref="A37:O37"/>
    <mergeCell ref="A39:O39"/>
    <mergeCell ref="A4:A5"/>
    <mergeCell ref="B4:B5"/>
    <mergeCell ref="C4:C5"/>
    <mergeCell ref="G4:G5"/>
    <mergeCell ref="K4:K5"/>
    <mergeCell ref="L4:L5"/>
    <mergeCell ref="M4:M5"/>
    <mergeCell ref="N4:N5"/>
    <mergeCell ref="O4:O5"/>
  </mergeCells>
  <phoneticPr fontId="10" type="noConversion"/>
  <printOptions horizontalCentered="1"/>
  <pageMargins left="0.39370078740157483" right="0.39370078740157483" top="0.98425196850393704" bottom="0.98425196850393704" header="0" footer="0"/>
  <pageSetup paperSize="9" scale="95" fitToHeight="0" orientation="landscape" useFirstPageNumber="1" r:id="rId1"/>
  <headerFooter scaleWithDoc="0" alignWithMargins="0"/>
  <ignoredErrors>
    <ignoredError sqref="K3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40届创新项目</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文印室</cp:lastModifiedBy>
  <cp:lastPrinted>2024-11-04T07:01:41Z</cp:lastPrinted>
  <dcterms:created xsi:type="dcterms:W3CDTF">2017-09-26T00:06:00Z</dcterms:created>
  <dcterms:modified xsi:type="dcterms:W3CDTF">2024-11-04T07:39:45Z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7C391CC82C1E4C8A9575419F4FCBCDDD_13</vt:lpwstr>
  </property>
</Properties>
</file>