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45" activeTab="0"/>
  </bookViews>
  <sheets>
    <sheet name="建设项目计划" sheetId="1" r:id="rId1"/>
  </sheets>
  <definedNames>
    <definedName name="_xlnm.Print_Area" localSheetId="0">'建设项目计划'!$A$1:$I$27</definedName>
    <definedName name="_xlnm.Print_Titles" localSheetId="0">'建设项目计划'!$2:$5</definedName>
  </definedNames>
  <calcPr fullCalcOnLoad="1"/>
</workbook>
</file>

<file path=xl/sharedStrings.xml><?xml version="1.0" encoding="utf-8"?>
<sst xmlns="http://schemas.openxmlformats.org/spreadsheetml/2006/main" count="66" uniqueCount="62">
  <si>
    <t>序号</t>
  </si>
  <si>
    <t>项目名称</t>
  </si>
  <si>
    <t>项目业主</t>
  </si>
  <si>
    <t>项目位置</t>
  </si>
  <si>
    <t>责任主体</t>
  </si>
  <si>
    <t>花都区政府</t>
  </si>
  <si>
    <t>番禺区化龙镇复甦村东部快线以西、金山大道以北地段</t>
  </si>
  <si>
    <t>合计</t>
  </si>
  <si>
    <t>白云区政府</t>
  </si>
  <si>
    <t>白云区人和镇政府</t>
  </si>
  <si>
    <t>白云区人和镇</t>
  </si>
  <si>
    <t>花都区花城街道办事处</t>
  </si>
  <si>
    <t>花都中轴线罗仙安置区工程（东区）</t>
  </si>
  <si>
    <t>花都区花城街百寿路以东、永安路以南、永富路以北</t>
  </si>
  <si>
    <t>花都中轴线石岗安置区一期工程（南区）</t>
  </si>
  <si>
    <t>花都区花城街天贵路以东、景天路以北</t>
  </si>
  <si>
    <t>花都中轴线石岗安置区二期工程</t>
  </si>
  <si>
    <t>花都区花城街茶园北路以东、玫瑰路以西、景天路以南</t>
  </si>
  <si>
    <t>天河区政府</t>
  </si>
  <si>
    <t>天河区新塘、新合公司“城中村”改造复建住宅项目</t>
  </si>
  <si>
    <t>广州市国营新塘农工商联合公司、广州市新合经济发展有限公司</t>
  </si>
  <si>
    <t>广州市新城市中心区天河区东北部，紧邻广州科学城和天河软件园</t>
  </si>
  <si>
    <t>广州白云机场扩建工程第三跑道安置区二期东区</t>
  </si>
  <si>
    <t>绿地柏玥花园</t>
  </si>
  <si>
    <t>中新广州知识城九龙新城安置房项目</t>
  </si>
  <si>
    <t>黄埔区政府</t>
  </si>
  <si>
    <t>黄埔区人民政府</t>
  </si>
  <si>
    <t>萝岗中心城区保障性住房项目（二期）</t>
  </si>
  <si>
    <t>黄埔区萝岗中心城区西侧，广惠高速南侧地段</t>
  </si>
  <si>
    <t>白云区太和镇北太路与草塘路交界处西北方向</t>
  </si>
  <si>
    <t>广州市泰伟房地产开发有限公司</t>
  </si>
  <si>
    <t>其中</t>
  </si>
  <si>
    <t>单位：套（户）、万平方米</t>
  </si>
  <si>
    <t>建筑面积</t>
  </si>
  <si>
    <t>黄埔区中新知识城九龙大道以东</t>
  </si>
  <si>
    <t>番禺区政府</t>
  </si>
  <si>
    <t>番禺区住房保障办</t>
  </si>
  <si>
    <r>
      <t>广汽生活区1</t>
    </r>
    <r>
      <rPr>
        <sz val="10"/>
        <color indexed="8"/>
        <rFont val="宋体"/>
        <family val="0"/>
      </rPr>
      <t>8#楼项目</t>
    </r>
  </si>
  <si>
    <t>华南农业大学</t>
  </si>
  <si>
    <t>华南农业大学公租房项目</t>
  </si>
  <si>
    <t>市住房保障办</t>
  </si>
  <si>
    <t>广州市天河区五山街</t>
  </si>
  <si>
    <t>增城区政府</t>
  </si>
  <si>
    <t>增城市新塘工业加工区开发总公司</t>
  </si>
  <si>
    <t>广州南香山建设投资有限公司</t>
  </si>
  <si>
    <t>增城开发区二期拆迁安置新社区项目</t>
  </si>
  <si>
    <t>新塘镇巷口村龙丰社拆迁安置新社区项目</t>
  </si>
  <si>
    <t>增城开发区永宁大道以南、新惠路以东</t>
  </si>
  <si>
    <t>新塘镇白石村民营大道南侧</t>
  </si>
  <si>
    <t>计划总数</t>
  </si>
  <si>
    <t>天河区小计</t>
  </si>
  <si>
    <t>市本级小计</t>
  </si>
  <si>
    <t>花都区小计</t>
  </si>
  <si>
    <t>黄埔区小计</t>
  </si>
  <si>
    <t>白云区小计</t>
  </si>
  <si>
    <t>番禺区小计</t>
  </si>
  <si>
    <t>增城区小计</t>
  </si>
  <si>
    <t>公共租赁
住房计划数</t>
  </si>
  <si>
    <t>棚户区改造住房
计划数（任务数）</t>
  </si>
  <si>
    <t>位于人和镇北二环高速南面，西临广花公路、东靠江人路</t>
  </si>
  <si>
    <t>广州白云国际机场扩建工程噪音区治理白云区治理项目</t>
  </si>
  <si>
    <t>广州市2018年保障性安居工程年度项目建设清单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</si>
</sst>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yyyy&quot;年&quot;m&quot;月&quot;;@"/>
    <numFmt numFmtId="188" formatCode="0.0000_);[Red]\(0.0000\)"/>
    <numFmt numFmtId="189" formatCode="0_ "/>
    <numFmt numFmtId="190" formatCode="mmm/yyyy"/>
    <numFmt numFmtId="191" formatCode="#,##0.00_);[Red]\(#,##0.00\)"/>
    <numFmt numFmtId="192" formatCode="0.0_ "/>
    <numFmt numFmtId="193" formatCode="mmm\-yyyy"/>
    <numFmt numFmtId="194" formatCode="0.0"/>
    <numFmt numFmtId="195" formatCode="General&quot;（7502）&quot;"/>
    <numFmt numFmtId="196" formatCode="General&quot;（0）&quot;"/>
    <numFmt numFmtId="197" formatCode="General&quot;(3000)&quot;"/>
    <numFmt numFmtId="198" formatCode="General&quot;(3002)&quot;"/>
    <numFmt numFmtId="199" formatCode="General&quot;(100)&quot;"/>
    <numFmt numFmtId="200" formatCode="General&quot;（400）&quot;"/>
    <numFmt numFmtId="201" formatCode="General&quot;（100）&quot;"/>
    <numFmt numFmtId="202" formatCode="General&quot;（3000）&quot;"/>
    <numFmt numFmtId="203" formatCode="General&quot;（3002）&quot;"/>
    <numFmt numFmtId="204" formatCode="General&quot;（1000）&quot;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8"/>
      <name val="黑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2" fontId="21" fillId="0" borderId="10" xfId="0" applyNumberFormat="1" applyFont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 wrapText="1"/>
    </xf>
    <xf numFmtId="200" fontId="21" fillId="25" borderId="10" xfId="0" applyNumberFormat="1" applyFont="1" applyFill="1" applyBorder="1" applyAlignment="1">
      <alignment horizontal="center" vertical="center" wrapText="1"/>
    </xf>
    <xf numFmtId="201" fontId="21" fillId="25" borderId="10" xfId="0" applyNumberFormat="1" applyFont="1" applyFill="1" applyBorder="1" applyAlignment="1">
      <alignment horizontal="center" vertical="center" wrapText="1"/>
    </xf>
    <xf numFmtId="202" fontId="21" fillId="25" borderId="10" xfId="0" applyNumberFormat="1" applyFont="1" applyFill="1" applyBorder="1" applyAlignment="1">
      <alignment horizontal="center" vertical="center" wrapText="1"/>
    </xf>
    <xf numFmtId="203" fontId="21" fillId="25" borderId="10" xfId="0" applyNumberFormat="1" applyFont="1" applyFill="1" applyBorder="1" applyAlignment="1">
      <alignment horizontal="center" vertical="center" wrapText="1"/>
    </xf>
    <xf numFmtId="204" fontId="21" fillId="25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95" fontId="23" fillId="24" borderId="10" xfId="0" applyNumberFormat="1" applyFont="1" applyFill="1" applyBorder="1" applyAlignment="1">
      <alignment horizontal="center" vertical="center"/>
    </xf>
  </cellXfs>
  <cellStyles count="50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5.75390625" style="0" customWidth="1"/>
    <col min="2" max="2" width="11.00390625" style="0" customWidth="1"/>
    <col min="3" max="3" width="15.75390625" style="0" customWidth="1"/>
    <col min="4" max="4" width="24.625" style="0" customWidth="1"/>
    <col min="5" max="5" width="20.375" style="0" customWidth="1"/>
    <col min="6" max="6" width="9.625" style="0" customWidth="1"/>
    <col min="7" max="7" width="9.00390625" style="0" customWidth="1"/>
    <col min="8" max="8" width="10.50390625" style="0" customWidth="1"/>
    <col min="9" max="9" width="14.125" style="0" customWidth="1"/>
  </cols>
  <sheetData>
    <row r="1" ht="18" customHeight="1">
      <c r="A1" s="15"/>
    </row>
    <row r="2" spans="1:9" ht="24" customHeight="1">
      <c r="A2" s="36" t="s">
        <v>61</v>
      </c>
      <c r="B2" s="36"/>
      <c r="C2" s="36"/>
      <c r="D2" s="36"/>
      <c r="E2" s="36"/>
      <c r="F2" s="36"/>
      <c r="G2" s="36"/>
      <c r="H2" s="36"/>
      <c r="I2" s="36"/>
    </row>
    <row r="3" spans="1:9" ht="29.25" customHeight="1">
      <c r="A3" s="6"/>
      <c r="B3" s="6"/>
      <c r="C3" s="6"/>
      <c r="D3" s="6"/>
      <c r="E3" s="6"/>
      <c r="F3" s="6"/>
      <c r="G3" s="6"/>
      <c r="H3" s="7"/>
      <c r="I3" s="26" t="s">
        <v>32</v>
      </c>
    </row>
    <row r="4" spans="1:9" ht="15.75" customHeight="1">
      <c r="A4" s="30" t="s">
        <v>0</v>
      </c>
      <c r="B4" s="30" t="s">
        <v>4</v>
      </c>
      <c r="C4" s="30" t="s">
        <v>2</v>
      </c>
      <c r="D4" s="30" t="s">
        <v>1</v>
      </c>
      <c r="E4" s="30" t="s">
        <v>3</v>
      </c>
      <c r="F4" s="37" t="s">
        <v>33</v>
      </c>
      <c r="G4" s="32" t="s">
        <v>49</v>
      </c>
      <c r="H4" s="31" t="s">
        <v>31</v>
      </c>
      <c r="I4" s="30"/>
    </row>
    <row r="5" spans="1:9" ht="39" customHeight="1">
      <c r="A5" s="30"/>
      <c r="B5" s="30"/>
      <c r="C5" s="30"/>
      <c r="D5" s="30"/>
      <c r="E5" s="30"/>
      <c r="F5" s="38"/>
      <c r="G5" s="33"/>
      <c r="H5" s="18" t="s">
        <v>57</v>
      </c>
      <c r="I5" s="18" t="s">
        <v>58</v>
      </c>
    </row>
    <row r="6" spans="1:9" ht="24.75" customHeight="1">
      <c r="A6" s="41" t="s">
        <v>7</v>
      </c>
      <c r="B6" s="42"/>
      <c r="C6" s="42"/>
      <c r="D6" s="42"/>
      <c r="E6" s="42"/>
      <c r="F6" s="17">
        <f>SUM(F7:F25)</f>
        <v>412.45</v>
      </c>
      <c r="G6" s="8">
        <f>SUM(G9,G11,G15,G17,G21,G23,G26,)</f>
        <v>26325</v>
      </c>
      <c r="H6" s="8">
        <f>SUM(H9,H11,H15,H17,H21,H23,H26,)</f>
        <v>2207</v>
      </c>
      <c r="I6" s="48">
        <f>SUM(I9,I11,I15,I17,I21,I23,I26,)</f>
        <v>24118</v>
      </c>
    </row>
    <row r="7" spans="1:9" ht="36" customHeight="1">
      <c r="A7" s="1">
        <v>1</v>
      </c>
      <c r="B7" s="27" t="s">
        <v>40</v>
      </c>
      <c r="C7" s="1" t="s">
        <v>40</v>
      </c>
      <c r="D7" s="5" t="s">
        <v>27</v>
      </c>
      <c r="E7" s="10" t="s">
        <v>28</v>
      </c>
      <c r="F7" s="16">
        <v>10.6</v>
      </c>
      <c r="G7" s="1">
        <f>H7+I7</f>
        <v>1088</v>
      </c>
      <c r="H7" s="1">
        <v>0</v>
      </c>
      <c r="I7" s="1">
        <v>1088</v>
      </c>
    </row>
    <row r="8" spans="1:9" ht="42.75" customHeight="1">
      <c r="A8" s="2">
        <v>2</v>
      </c>
      <c r="B8" s="28"/>
      <c r="C8" s="9" t="s">
        <v>38</v>
      </c>
      <c r="D8" s="9" t="s">
        <v>39</v>
      </c>
      <c r="E8" s="10" t="s">
        <v>41</v>
      </c>
      <c r="F8" s="16">
        <v>9.99</v>
      </c>
      <c r="G8" s="1">
        <v>1128</v>
      </c>
      <c r="H8" s="1">
        <v>1128</v>
      </c>
      <c r="I8" s="1">
        <v>0</v>
      </c>
    </row>
    <row r="9" spans="1:9" ht="17.25" customHeight="1">
      <c r="A9" s="29" t="s">
        <v>51</v>
      </c>
      <c r="B9" s="34"/>
      <c r="C9" s="34"/>
      <c r="D9" s="34"/>
      <c r="E9" s="34"/>
      <c r="F9" s="35"/>
      <c r="G9" s="19">
        <f>SUM(G7:G8)</f>
        <v>2216</v>
      </c>
      <c r="H9" s="19">
        <f>SUM(H7:H8)</f>
        <v>1128</v>
      </c>
      <c r="I9" s="20">
        <f>SUM(I7:I8)</f>
        <v>1088</v>
      </c>
    </row>
    <row r="10" spans="1:9" ht="64.5" customHeight="1">
      <c r="A10" s="2">
        <v>3</v>
      </c>
      <c r="B10" s="1" t="s">
        <v>18</v>
      </c>
      <c r="C10" s="1" t="s">
        <v>20</v>
      </c>
      <c r="D10" s="1" t="s">
        <v>19</v>
      </c>
      <c r="E10" s="13" t="s">
        <v>21</v>
      </c>
      <c r="F10" s="16">
        <v>97</v>
      </c>
      <c r="G10" s="1">
        <f aca="true" t="shared" si="0" ref="G10:G20">H10+I10</f>
        <v>4076</v>
      </c>
      <c r="H10" s="1">
        <v>0</v>
      </c>
      <c r="I10" s="1">
        <v>4076</v>
      </c>
    </row>
    <row r="11" spans="1:9" ht="17.25" customHeight="1">
      <c r="A11" s="29" t="s">
        <v>50</v>
      </c>
      <c r="B11" s="34"/>
      <c r="C11" s="34"/>
      <c r="D11" s="34"/>
      <c r="E11" s="34"/>
      <c r="F11" s="35"/>
      <c r="G11" s="19">
        <f>SUM(G10)</f>
        <v>4076</v>
      </c>
      <c r="H11" s="19">
        <f>SUM(H10)</f>
        <v>0</v>
      </c>
      <c r="I11" s="24">
        <f>SUM(I10)</f>
        <v>4076</v>
      </c>
    </row>
    <row r="12" spans="1:9" ht="48" customHeight="1">
      <c r="A12" s="2">
        <v>4</v>
      </c>
      <c r="B12" s="43" t="s">
        <v>5</v>
      </c>
      <c r="C12" s="3" t="s">
        <v>11</v>
      </c>
      <c r="D12" s="3" t="s">
        <v>14</v>
      </c>
      <c r="E12" s="12" t="s">
        <v>15</v>
      </c>
      <c r="F12" s="16">
        <v>39.6</v>
      </c>
      <c r="G12" s="1">
        <f t="shared" si="0"/>
        <v>2000</v>
      </c>
      <c r="H12" s="1">
        <v>0</v>
      </c>
      <c r="I12" s="1">
        <v>2000</v>
      </c>
    </row>
    <row r="13" spans="1:9" ht="36.75" customHeight="1">
      <c r="A13" s="2">
        <v>5</v>
      </c>
      <c r="B13" s="44"/>
      <c r="C13" s="3" t="s">
        <v>11</v>
      </c>
      <c r="D13" s="3" t="s">
        <v>12</v>
      </c>
      <c r="E13" s="12" t="s">
        <v>13</v>
      </c>
      <c r="F13" s="16">
        <v>6.1</v>
      </c>
      <c r="G13" s="1">
        <f t="shared" si="0"/>
        <v>366</v>
      </c>
      <c r="H13" s="1">
        <v>0</v>
      </c>
      <c r="I13" s="1">
        <v>366</v>
      </c>
    </row>
    <row r="14" spans="1:9" ht="36.75" customHeight="1">
      <c r="A14" s="2">
        <v>6</v>
      </c>
      <c r="B14" s="44"/>
      <c r="C14" s="3" t="s">
        <v>11</v>
      </c>
      <c r="D14" s="3" t="s">
        <v>16</v>
      </c>
      <c r="E14" s="12" t="s">
        <v>17</v>
      </c>
      <c r="F14" s="16">
        <v>36</v>
      </c>
      <c r="G14" s="1">
        <f t="shared" si="0"/>
        <v>2614</v>
      </c>
      <c r="H14" s="1">
        <v>0</v>
      </c>
      <c r="I14" s="2">
        <v>2614</v>
      </c>
    </row>
    <row r="15" spans="1:9" ht="17.25" customHeight="1">
      <c r="A15" s="29" t="s">
        <v>52</v>
      </c>
      <c r="B15" s="34"/>
      <c r="C15" s="34"/>
      <c r="D15" s="34"/>
      <c r="E15" s="34"/>
      <c r="F15" s="35"/>
      <c r="G15" s="19">
        <f>SUM(G12:G14)</f>
        <v>4980</v>
      </c>
      <c r="H15" s="19">
        <f>SUM(H12:H14)</f>
        <v>0</v>
      </c>
      <c r="I15" s="23">
        <f>SUM(I12:I14)</f>
        <v>4980</v>
      </c>
    </row>
    <row r="16" spans="1:9" ht="36.75" customHeight="1">
      <c r="A16" s="2">
        <v>7</v>
      </c>
      <c r="B16" s="1" t="s">
        <v>25</v>
      </c>
      <c r="C16" s="1" t="s">
        <v>26</v>
      </c>
      <c r="D16" s="1" t="s">
        <v>24</v>
      </c>
      <c r="E16" s="14" t="s">
        <v>34</v>
      </c>
      <c r="F16" s="16"/>
      <c r="G16" s="1">
        <f t="shared" si="0"/>
        <v>336</v>
      </c>
      <c r="H16" s="1">
        <v>0</v>
      </c>
      <c r="I16" s="1">
        <v>336</v>
      </c>
    </row>
    <row r="17" spans="1:9" ht="17.25" customHeight="1">
      <c r="A17" s="29" t="s">
        <v>53</v>
      </c>
      <c r="B17" s="34"/>
      <c r="C17" s="34"/>
      <c r="D17" s="34"/>
      <c r="E17" s="34"/>
      <c r="F17" s="35"/>
      <c r="G17" s="19">
        <f>SUM(G16)</f>
        <v>336</v>
      </c>
      <c r="H17" s="19">
        <f>SUM(H16)</f>
        <v>0</v>
      </c>
      <c r="I17" s="22">
        <f>SUM(I16)</f>
        <v>336</v>
      </c>
    </row>
    <row r="18" spans="1:9" ht="32.25" customHeight="1">
      <c r="A18" s="2">
        <v>8</v>
      </c>
      <c r="B18" s="45" t="s">
        <v>8</v>
      </c>
      <c r="C18" s="1" t="s">
        <v>9</v>
      </c>
      <c r="D18" s="4" t="s">
        <v>22</v>
      </c>
      <c r="E18" s="10" t="s">
        <v>10</v>
      </c>
      <c r="F18" s="16">
        <v>11.6</v>
      </c>
      <c r="G18" s="1">
        <f t="shared" si="0"/>
        <v>664</v>
      </c>
      <c r="H18" s="1">
        <v>0</v>
      </c>
      <c r="I18" s="1">
        <v>664</v>
      </c>
    </row>
    <row r="19" spans="1:9" ht="44.25" customHeight="1">
      <c r="A19" s="2">
        <v>9</v>
      </c>
      <c r="B19" s="46"/>
      <c r="C19" s="1" t="s">
        <v>9</v>
      </c>
      <c r="D19" s="1" t="s">
        <v>60</v>
      </c>
      <c r="E19" s="1" t="s">
        <v>59</v>
      </c>
      <c r="F19" s="16">
        <v>159</v>
      </c>
      <c r="G19" s="1">
        <v>10360</v>
      </c>
      <c r="H19" s="1">
        <v>0</v>
      </c>
      <c r="I19" s="1">
        <v>10360</v>
      </c>
    </row>
    <row r="20" spans="1:9" ht="39.75" customHeight="1">
      <c r="A20" s="2">
        <v>10</v>
      </c>
      <c r="B20" s="47"/>
      <c r="C20" s="1" t="s">
        <v>30</v>
      </c>
      <c r="D20" s="4" t="s">
        <v>23</v>
      </c>
      <c r="E20" s="10" t="s">
        <v>29</v>
      </c>
      <c r="F20" s="16">
        <v>20</v>
      </c>
      <c r="G20" s="1">
        <f t="shared" si="0"/>
        <v>1405</v>
      </c>
      <c r="H20" s="1">
        <v>339</v>
      </c>
      <c r="I20" s="1">
        <v>1066</v>
      </c>
    </row>
    <row r="21" spans="1:9" ht="17.25" customHeight="1">
      <c r="A21" s="29" t="s">
        <v>54</v>
      </c>
      <c r="B21" s="34"/>
      <c r="C21" s="34"/>
      <c r="D21" s="34"/>
      <c r="E21" s="34"/>
      <c r="F21" s="35"/>
      <c r="G21" s="19">
        <f>SUM(G18:G20)</f>
        <v>12429</v>
      </c>
      <c r="H21" s="19">
        <f>SUM(H18:H20)</f>
        <v>339</v>
      </c>
      <c r="I21" s="21">
        <f>SUM(I18:I20)</f>
        <v>12090</v>
      </c>
    </row>
    <row r="22" spans="1:9" ht="40.5" customHeight="1">
      <c r="A22" s="2">
        <v>11</v>
      </c>
      <c r="B22" s="9" t="s">
        <v>35</v>
      </c>
      <c r="C22" s="9" t="s">
        <v>36</v>
      </c>
      <c r="D22" s="9" t="s">
        <v>37</v>
      </c>
      <c r="E22" s="11" t="s">
        <v>6</v>
      </c>
      <c r="F22" s="16">
        <v>4.73</v>
      </c>
      <c r="G22" s="1">
        <v>740</v>
      </c>
      <c r="H22" s="1">
        <v>740</v>
      </c>
      <c r="I22" s="1">
        <v>0</v>
      </c>
    </row>
    <row r="23" spans="1:9" ht="17.25" customHeight="1">
      <c r="A23" s="29" t="s">
        <v>55</v>
      </c>
      <c r="B23" s="34"/>
      <c r="C23" s="34"/>
      <c r="D23" s="34"/>
      <c r="E23" s="34"/>
      <c r="F23" s="35"/>
      <c r="G23" s="19">
        <f>SUM(G22)</f>
        <v>740</v>
      </c>
      <c r="H23" s="19">
        <f>SUM(H22)</f>
        <v>740</v>
      </c>
      <c r="I23" s="20">
        <f>SUM(I22)</f>
        <v>0</v>
      </c>
    </row>
    <row r="24" spans="1:9" ht="36" customHeight="1">
      <c r="A24" s="2">
        <v>12</v>
      </c>
      <c r="B24" s="27" t="s">
        <v>42</v>
      </c>
      <c r="C24" s="1" t="s">
        <v>43</v>
      </c>
      <c r="D24" s="1" t="s">
        <v>45</v>
      </c>
      <c r="E24" s="14" t="s">
        <v>47</v>
      </c>
      <c r="F24" s="16">
        <v>17.24</v>
      </c>
      <c r="G24" s="1">
        <v>1503</v>
      </c>
      <c r="H24" s="1">
        <v>0</v>
      </c>
      <c r="I24" s="1">
        <v>1503</v>
      </c>
    </row>
    <row r="25" spans="1:9" ht="36" customHeight="1">
      <c r="A25" s="2">
        <v>13</v>
      </c>
      <c r="B25" s="28"/>
      <c r="C25" s="1" t="s">
        <v>44</v>
      </c>
      <c r="D25" s="1" t="s">
        <v>46</v>
      </c>
      <c r="E25" s="14" t="s">
        <v>48</v>
      </c>
      <c r="F25" s="16">
        <v>0.59</v>
      </c>
      <c r="G25" s="1">
        <v>45</v>
      </c>
      <c r="H25" s="1">
        <v>0</v>
      </c>
      <c r="I25" s="1">
        <v>45</v>
      </c>
    </row>
    <row r="26" spans="1:9" ht="24" customHeight="1">
      <c r="A26" s="29" t="s">
        <v>56</v>
      </c>
      <c r="B26" s="34"/>
      <c r="C26" s="34"/>
      <c r="D26" s="34"/>
      <c r="E26" s="34"/>
      <c r="F26" s="35"/>
      <c r="G26" s="19">
        <f>SUM(G24:G25)</f>
        <v>1548</v>
      </c>
      <c r="H26" s="19">
        <f>SUM(H24:H25)</f>
        <v>0</v>
      </c>
      <c r="I26" s="25">
        <f>SUM(I24:I25)</f>
        <v>1548</v>
      </c>
    </row>
    <row r="27" spans="1:9" ht="36.75" customHeight="1">
      <c r="A27" s="39"/>
      <c r="B27" s="40"/>
      <c r="C27" s="40"/>
      <c r="D27" s="40"/>
      <c r="E27" s="40"/>
      <c r="F27" s="40"/>
      <c r="G27" s="40"/>
      <c r="H27" s="40"/>
      <c r="I27" s="40"/>
    </row>
  </sheetData>
  <sheetProtection/>
  <mergeCells count="22">
    <mergeCell ref="A23:F23"/>
    <mergeCell ref="A26:F26"/>
    <mergeCell ref="A17:F17"/>
    <mergeCell ref="A11:F11"/>
    <mergeCell ref="A15:F15"/>
    <mergeCell ref="A21:F21"/>
    <mergeCell ref="B18:B20"/>
    <mergeCell ref="A27:I27"/>
    <mergeCell ref="A6:E6"/>
    <mergeCell ref="B12:B14"/>
    <mergeCell ref="B24:B25"/>
    <mergeCell ref="A2:I2"/>
    <mergeCell ref="A4:A5"/>
    <mergeCell ref="B4:B5"/>
    <mergeCell ref="F4:F5"/>
    <mergeCell ref="C4:C5"/>
    <mergeCell ref="D4:D5"/>
    <mergeCell ref="B7:B8"/>
    <mergeCell ref="H4:I4"/>
    <mergeCell ref="G4:G5"/>
    <mergeCell ref="E4:E5"/>
    <mergeCell ref="A9:F9"/>
  </mergeCells>
  <printOptions/>
  <pageMargins left="0.47" right="0.36" top="0.2" bottom="0.24" header="0.2" footer="0.17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许嘉莹1524897030584</cp:lastModifiedBy>
  <cp:lastPrinted>2018-02-23T03:22:16Z</cp:lastPrinted>
  <dcterms:created xsi:type="dcterms:W3CDTF">2006-09-13T11:21:51Z</dcterms:created>
  <dcterms:modified xsi:type="dcterms:W3CDTF">2018-05-03T01:18:36Z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